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.Kusumoto\Desktop\"/>
    </mc:Choice>
  </mc:AlternateContent>
  <bookViews>
    <workbookView xWindow="-120" yWindow="-120" windowWidth="29040" windowHeight="15720" tabRatio="832"/>
  </bookViews>
  <sheets>
    <sheet name="様式A【①原著】" sheetId="2" r:id="rId1"/>
    <sheet name="様式B【②総説、③症例報告、④その他論文】" sheetId="9" r:id="rId2"/>
    <sheet name="様式C【著書・学術論文業績集計表】" sheetId="12" r:id="rId3"/>
    <sheet name="(記入例)様式A【①原著】" sheetId="13" r:id="rId4"/>
    <sheet name="(記入例)様式B【②総説、③症例報告、④その他論文】" sheetId="14" r:id="rId5"/>
    <sheet name="(記入例)様式C【著書・学術論文業績集計表】" sheetId="16" r:id="rId6"/>
    <sheet name="原著以外種別" sheetId="6" state="hidden" r:id="rId7"/>
  </sheets>
  <definedNames>
    <definedName name="_xlnm._FilterDatabase" localSheetId="3" hidden="1">'(記入例)様式A【①原著】'!$A$5:$H$5</definedName>
    <definedName name="_xlnm._FilterDatabase" localSheetId="4" hidden="1">'(記入例)様式B【②総説、③症例報告、④その他論文】'!$A$5:$H$5</definedName>
    <definedName name="_xlnm._FilterDatabase" localSheetId="0" hidden="1">様式A【①原著】!$A$5:$H$5</definedName>
    <definedName name="_xlnm._FilterDatabase" localSheetId="1" hidden="1">'様式B【②総説、③症例報告、④その他論文】'!$A$5:$H$5</definedName>
    <definedName name="_xlnm.Print_Area" localSheetId="5">'(記入例)様式C【著書・学術論文業績集計表】'!$A$1:$L$22</definedName>
    <definedName name="_xlnm.Print_Area" localSheetId="2">様式C【著書・学術論文業績集計表】!$A$1:$L$22</definedName>
    <definedName name="_xlnm.Print_Titles" localSheetId="3">'(記入例)様式A【①原著】'!$1:$5</definedName>
    <definedName name="_xlnm.Print_Titles" localSheetId="4">'(記入例)様式B【②総説、③症例報告、④その他論文】'!$1:$5</definedName>
    <definedName name="_xlnm.Print_Titles" localSheetId="0">様式A【①原著】!$1:$5</definedName>
    <definedName name="_xlnm.Print_Titles" localSheetId="1">'様式B【②総説、③症例報告、④その他論文】'!$1:$5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6" l="1"/>
  <c r="I20" i="16"/>
  <c r="H20" i="16"/>
  <c r="G20" i="16"/>
  <c r="F20" i="16"/>
  <c r="E20" i="16"/>
  <c r="J19" i="16"/>
  <c r="I19" i="16"/>
  <c r="H19" i="16"/>
  <c r="G19" i="16"/>
  <c r="F19" i="16"/>
  <c r="E19" i="16"/>
  <c r="J18" i="16"/>
  <c r="I18" i="16"/>
  <c r="H18" i="16"/>
  <c r="G18" i="16"/>
  <c r="F18" i="16"/>
  <c r="E18" i="16"/>
  <c r="D20" i="16"/>
  <c r="D19" i="16"/>
  <c r="D18" i="16"/>
  <c r="C20" i="16"/>
  <c r="C19" i="16"/>
  <c r="C18" i="16"/>
  <c r="C15" i="16"/>
  <c r="I15" i="16"/>
  <c r="G15" i="16"/>
  <c r="E15" i="16"/>
  <c r="J14" i="16"/>
  <c r="I14" i="16"/>
  <c r="H14" i="16"/>
  <c r="G14" i="16"/>
  <c r="F14" i="16"/>
  <c r="E14" i="16"/>
  <c r="J13" i="16"/>
  <c r="I13" i="16"/>
  <c r="H13" i="16"/>
  <c r="G13" i="16"/>
  <c r="F13" i="16"/>
  <c r="E13" i="16"/>
  <c r="J12" i="16"/>
  <c r="I12" i="16"/>
  <c r="H12" i="16"/>
  <c r="G12" i="16"/>
  <c r="F12" i="16"/>
  <c r="E12" i="16"/>
  <c r="J11" i="16"/>
  <c r="I11" i="16"/>
  <c r="H11" i="16"/>
  <c r="G11" i="16"/>
  <c r="F11" i="16"/>
  <c r="E11" i="16"/>
  <c r="D14" i="16"/>
  <c r="D13" i="16"/>
  <c r="D12" i="16"/>
  <c r="D11" i="16"/>
  <c r="C14" i="16"/>
  <c r="C13" i="16"/>
  <c r="C12" i="16"/>
  <c r="C11" i="16"/>
  <c r="H6" i="14"/>
  <c r="C6" i="14"/>
  <c r="G6" i="14"/>
  <c r="F6" i="14"/>
  <c r="E6" i="14"/>
  <c r="D6" i="14"/>
  <c r="H6" i="13"/>
  <c r="D6" i="13"/>
  <c r="E6" i="13"/>
  <c r="F6" i="13"/>
  <c r="G6" i="13"/>
  <c r="C6" i="13"/>
  <c r="J20" i="12"/>
  <c r="I20" i="12"/>
  <c r="H20" i="12"/>
  <c r="G20" i="12"/>
  <c r="F20" i="12"/>
  <c r="E20" i="12"/>
  <c r="D20" i="12"/>
  <c r="C20" i="12"/>
  <c r="J19" i="12"/>
  <c r="I19" i="12"/>
  <c r="H19" i="12"/>
  <c r="G19" i="12"/>
  <c r="F19" i="12"/>
  <c r="E19" i="12"/>
  <c r="D19" i="12"/>
  <c r="C19" i="12"/>
  <c r="J18" i="12"/>
  <c r="I18" i="12"/>
  <c r="H18" i="12"/>
  <c r="G18" i="12"/>
  <c r="F18" i="12"/>
  <c r="E18" i="12"/>
  <c r="D18" i="12"/>
  <c r="C18" i="12"/>
  <c r="I15" i="12"/>
  <c r="G15" i="12"/>
  <c r="E15" i="12"/>
  <c r="C15" i="12"/>
  <c r="J14" i="12"/>
  <c r="I14" i="12"/>
  <c r="H14" i="12"/>
  <c r="G14" i="12"/>
  <c r="F14" i="12"/>
  <c r="E14" i="12"/>
  <c r="D14" i="12"/>
  <c r="C14" i="12"/>
  <c r="J13" i="12"/>
  <c r="I13" i="12"/>
  <c r="H13" i="12"/>
  <c r="G13" i="12"/>
  <c r="F13" i="12"/>
  <c r="E13" i="12"/>
  <c r="D13" i="12"/>
  <c r="C13" i="12"/>
  <c r="J12" i="12"/>
  <c r="I12" i="12"/>
  <c r="H12" i="12"/>
  <c r="G12" i="12"/>
  <c r="F12" i="12"/>
  <c r="E12" i="12"/>
  <c r="D12" i="12"/>
  <c r="C12" i="12"/>
  <c r="J11" i="12"/>
  <c r="I11" i="12"/>
  <c r="H11" i="12"/>
  <c r="G11" i="12"/>
  <c r="F11" i="12"/>
  <c r="E11" i="12"/>
  <c r="D11" i="12"/>
  <c r="C11" i="12"/>
  <c r="H6" i="9"/>
  <c r="G6" i="9"/>
  <c r="F6" i="9"/>
  <c r="E6" i="9"/>
  <c r="D6" i="9"/>
  <c r="C6" i="9"/>
  <c r="D6" i="2"/>
  <c r="E6" i="2"/>
  <c r="F6" i="2"/>
  <c r="G6" i="2"/>
  <c r="H6" i="2"/>
  <c r="C6" i="2"/>
  <c r="F16" i="16" l="1"/>
  <c r="E4" i="16"/>
  <c r="G7" i="16"/>
  <c r="K18" i="16"/>
  <c r="J16" i="16"/>
  <c r="I16" i="16"/>
  <c r="H16" i="16"/>
  <c r="G16" i="16"/>
  <c r="E16" i="16"/>
  <c r="C16" i="16"/>
  <c r="D16" i="16"/>
  <c r="L20" i="12"/>
  <c r="L19" i="12"/>
  <c r="L18" i="12"/>
  <c r="K20" i="12"/>
  <c r="K19" i="12"/>
  <c r="K18" i="12"/>
  <c r="I16" i="12"/>
  <c r="J16" i="12"/>
  <c r="D16" i="12"/>
  <c r="C16" i="12"/>
  <c r="E16" i="12"/>
  <c r="F16" i="12"/>
  <c r="G16" i="12"/>
  <c r="H16" i="12"/>
  <c r="E4" i="12" l="1"/>
  <c r="L20" i="16"/>
  <c r="K20" i="16"/>
  <c r="L19" i="16"/>
  <c r="K19" i="16"/>
  <c r="L18" i="16"/>
  <c r="L14" i="16"/>
  <c r="K14" i="16"/>
  <c r="L13" i="16"/>
  <c r="K13" i="16"/>
  <c r="L12" i="16"/>
  <c r="K12" i="16"/>
  <c r="L11" i="16"/>
  <c r="K11" i="16"/>
  <c r="L16" i="16" l="1"/>
  <c r="K15" i="16"/>
  <c r="K16" i="16" s="1"/>
  <c r="L14" i="12" l="1"/>
  <c r="K14" i="12"/>
  <c r="L13" i="12"/>
  <c r="K13" i="12"/>
  <c r="L12" i="12"/>
  <c r="K12" i="12"/>
  <c r="L11" i="12"/>
  <c r="K11" i="12"/>
  <c r="G7" i="12"/>
  <c r="L16" i="12" l="1"/>
  <c r="K15" i="12"/>
  <c r="K16" i="12" s="1"/>
</calcChain>
</file>

<file path=xl/sharedStrings.xml><?xml version="1.0" encoding="utf-8"?>
<sst xmlns="http://schemas.openxmlformats.org/spreadsheetml/2006/main" count="154" uniqueCount="56">
  <si>
    <t>論文種別</t>
    <rPh sb="0" eb="4">
      <t>ロンブンシュベツ</t>
    </rPh>
    <phoneticPr fontId="1"/>
  </si>
  <si>
    <t>業績目録番号</t>
    <rPh sb="0" eb="2">
      <t>ギョウセキ</t>
    </rPh>
    <rPh sb="2" eb="4">
      <t>モクロク</t>
    </rPh>
    <rPh sb="4" eb="6">
      <t>バンゴウ</t>
    </rPh>
    <phoneticPr fontId="1"/>
  </si>
  <si>
    <t>該当論文の候補者情報</t>
    <rPh sb="0" eb="2">
      <t>ガイトウ</t>
    </rPh>
    <rPh sb="2" eb="4">
      <t>ロンブン</t>
    </rPh>
    <rPh sb="5" eb="8">
      <t>コウホシャ</t>
    </rPh>
    <rPh sb="8" eb="10">
      <t>ジョウホウ</t>
    </rPh>
    <phoneticPr fontId="1"/>
  </si>
  <si>
    <t>①原著</t>
    <rPh sb="1" eb="3">
      <t>ゲンチョ</t>
    </rPh>
    <phoneticPr fontId="1"/>
  </si>
  <si>
    <t>件数</t>
    <rPh sb="0" eb="2">
      <t>ケンスウ</t>
    </rPh>
    <phoneticPr fontId="1"/>
  </si>
  <si>
    <t>氏　名：</t>
    <rPh sb="0" eb="1">
      <t>シ</t>
    </rPh>
    <rPh sb="2" eb="3">
      <t>メイ</t>
    </rPh>
    <phoneticPr fontId="1"/>
  </si>
  <si>
    <t>②総説
③症例報告
④その他</t>
    <rPh sb="1" eb="3">
      <t>ソウセツ</t>
    </rPh>
    <rPh sb="5" eb="9">
      <t>ショウレイホウコク</t>
    </rPh>
    <rPh sb="13" eb="14">
      <t>タ</t>
    </rPh>
    <phoneticPr fontId="1"/>
  </si>
  <si>
    <t>論文種別</t>
    <rPh sb="0" eb="2">
      <t>ロンブン</t>
    </rPh>
    <rPh sb="2" eb="4">
      <t>シュベツ</t>
    </rPh>
    <phoneticPr fontId="1"/>
  </si>
  <si>
    <t>②総説</t>
    <rPh sb="1" eb="3">
      <t>ソウセツ</t>
    </rPh>
    <phoneticPr fontId="1"/>
  </si>
  <si>
    <t>③症例報告</t>
    <rPh sb="1" eb="5">
      <t>ショウレイホウコク</t>
    </rPh>
    <phoneticPr fontId="1"/>
  </si>
  <si>
    <t>④その他</t>
    <rPh sb="3" eb="4">
      <t>タ</t>
    </rPh>
    <phoneticPr fontId="1"/>
  </si>
  <si>
    <t>(2)第２著者（Second Author）</t>
    <phoneticPr fontId="1"/>
  </si>
  <si>
    <t>(3)最終著者（Last Author）</t>
    <phoneticPr fontId="1"/>
  </si>
  <si>
    <t>IF</t>
    <phoneticPr fontId="1"/>
  </si>
  <si>
    <t>①原著（英文）</t>
    <rPh sb="1" eb="3">
      <t>ゲンチョ</t>
    </rPh>
    <rPh sb="4" eb="6">
      <t>エイブン</t>
    </rPh>
    <phoneticPr fontId="1"/>
  </si>
  <si>
    <t>②総説（英文）</t>
    <rPh sb="1" eb="3">
      <t>ソウセツ</t>
    </rPh>
    <rPh sb="4" eb="6">
      <t>エイブン</t>
    </rPh>
    <phoneticPr fontId="1"/>
  </si>
  <si>
    <t>③症例報告（英文）</t>
    <rPh sb="1" eb="5">
      <t>ショウレイホウコク</t>
    </rPh>
    <rPh sb="6" eb="8">
      <t>エイブン</t>
    </rPh>
    <phoneticPr fontId="1"/>
  </si>
  <si>
    <t>④その他（英文）</t>
    <rPh sb="3" eb="4">
      <t>タ</t>
    </rPh>
    <rPh sb="5" eb="7">
      <t>エイブン</t>
    </rPh>
    <phoneticPr fontId="1"/>
  </si>
  <si>
    <t>合計
①～④</t>
    <rPh sb="0" eb="2">
      <t>ゴウケイ</t>
    </rPh>
    <phoneticPr fontId="1"/>
  </si>
  <si>
    <t>　上記(2)～(4)のうち、
　責任著者（Corresponding Author）</t>
    <rPh sb="1" eb="3">
      <t>ジョウキ</t>
    </rPh>
    <phoneticPr fontId="1"/>
  </si>
  <si>
    <t>　　(a)第２著者</t>
    <rPh sb="5" eb="6">
      <t>ダイ</t>
    </rPh>
    <rPh sb="7" eb="9">
      <t>チョシャ</t>
    </rPh>
    <phoneticPr fontId="1"/>
  </si>
  <si>
    <t>　　(b)最終著者</t>
    <rPh sb="5" eb="7">
      <t>サイシュウ</t>
    </rPh>
    <rPh sb="7" eb="9">
      <t>チョシャ</t>
    </rPh>
    <phoneticPr fontId="1"/>
  </si>
  <si>
    <t>　　(c)その他</t>
    <rPh sb="7" eb="8">
      <t>タ</t>
    </rPh>
    <phoneticPr fontId="1"/>
  </si>
  <si>
    <t>上記の表に誤りがないことを確認しました。</t>
    <rPh sb="0" eb="2">
      <t>ジョウキ</t>
    </rPh>
    <rPh sb="3" eb="4">
      <t>ヒョウ</t>
    </rPh>
    <rPh sb="5" eb="6">
      <t>アヤマ</t>
    </rPh>
    <rPh sb="13" eb="15">
      <t>カクニン</t>
    </rPh>
    <phoneticPr fontId="1"/>
  </si>
  <si>
    <r>
      <t xml:space="preserve">(1)筆頭著者（First Author）
</t>
    </r>
    <r>
      <rPr>
        <sz val="11"/>
        <color theme="1"/>
        <rFont val="Yu Gothic"/>
        <family val="3"/>
        <charset val="128"/>
        <scheme val="minor"/>
      </rPr>
      <t>※Co-first authorship（共同第一著者）含む</t>
    </r>
    <rPh sb="3" eb="5">
      <t>ヒットウ</t>
    </rPh>
    <rPh sb="5" eb="7">
      <t>チョシャ</t>
    </rPh>
    <rPh sb="50" eb="51">
      <t>フク</t>
    </rPh>
    <phoneticPr fontId="1"/>
  </si>
  <si>
    <t>(3)最終著者
（L）</t>
    <rPh sb="3" eb="5">
      <t>サイシュウ</t>
    </rPh>
    <rPh sb="5" eb="7">
      <t>チョシャ</t>
    </rPh>
    <phoneticPr fontId="1"/>
  </si>
  <si>
    <t>(1)筆頭著者
（F）</t>
    <rPh sb="3" eb="7">
      <t>ヒットウチョシャ</t>
    </rPh>
    <phoneticPr fontId="1"/>
  </si>
  <si>
    <t>(2)第２著者
（S）</t>
    <rPh sb="3" eb="4">
      <t>ダイ</t>
    </rPh>
    <rPh sb="5" eb="7">
      <t>チョシャ</t>
    </rPh>
    <phoneticPr fontId="1"/>
  </si>
  <si>
    <t>(5)責任著者
（C）</t>
    <rPh sb="3" eb="7">
      <t>セキニンチョシャ</t>
    </rPh>
    <phoneticPr fontId="1"/>
  </si>
  <si>
    <r>
      <t>インパクト
ファクター
（IF）</t>
    </r>
    <r>
      <rPr>
        <b/>
        <sz val="12"/>
        <color theme="1"/>
        <rFont val="Yu Gothic"/>
        <family val="3"/>
        <charset val="128"/>
        <scheme val="minor"/>
      </rPr>
      <t>※</t>
    </r>
    <phoneticPr fontId="1"/>
  </si>
  <si>
    <r>
      <t xml:space="preserve">(4)その他
</t>
    </r>
    <r>
      <rPr>
        <sz val="10"/>
        <color theme="1"/>
        <rFont val="Yu Gothic"/>
        <family val="3"/>
        <charset val="128"/>
        <scheme val="minor"/>
      </rPr>
      <t>〔(1)~(3)以外〕</t>
    </r>
    <rPh sb="5" eb="6">
      <t>ホカ</t>
    </rPh>
    <rPh sb="15" eb="17">
      <t>イガイ</t>
    </rPh>
    <phoneticPr fontId="1"/>
  </si>
  <si>
    <t>インパクト
ファクター
（IF）※</t>
    <phoneticPr fontId="1"/>
  </si>
  <si>
    <t>合計</t>
    <rPh sb="0" eb="2">
      <t>ゴウケイ</t>
    </rPh>
    <phoneticPr fontId="1"/>
  </si>
  <si>
    <t>学術論文・和文</t>
    <rPh sb="0" eb="4">
      <t>ガクジュツロンブン</t>
    </rPh>
    <rPh sb="5" eb="7">
      <t>ワブン</t>
    </rPh>
    <phoneticPr fontId="1"/>
  </si>
  <si>
    <t>和文
（件数）</t>
    <rPh sb="0" eb="2">
      <t>ワブン</t>
    </rPh>
    <rPh sb="4" eb="6">
      <t>ケンスウ</t>
    </rPh>
    <phoneticPr fontId="1"/>
  </si>
  <si>
    <t>英文
（件数）</t>
    <rPh sb="0" eb="2">
      <t>エイブン</t>
    </rPh>
    <rPh sb="4" eb="6">
      <t>ケンスウ</t>
    </rPh>
    <phoneticPr fontId="1"/>
  </si>
  <si>
    <t>著 書</t>
    <rPh sb="0" eb="1">
      <t>チョ</t>
    </rPh>
    <rPh sb="2" eb="3">
      <t>ショ</t>
    </rPh>
    <phoneticPr fontId="1"/>
  </si>
  <si>
    <t>①原著
（件数）</t>
    <rPh sb="5" eb="7">
      <t>ケンスウ</t>
    </rPh>
    <phoneticPr fontId="1"/>
  </si>
  <si>
    <t>②総説
（件数）</t>
    <rPh sb="5" eb="7">
      <t>ケンスウ</t>
    </rPh>
    <phoneticPr fontId="1"/>
  </si>
  <si>
    <t>③症例報告
（件数）</t>
    <rPh sb="7" eb="9">
      <t>ケンスウ</t>
    </rPh>
    <phoneticPr fontId="1"/>
  </si>
  <si>
    <t>④その他
（件数）</t>
    <rPh sb="6" eb="8">
      <t>ケンスウ</t>
    </rPh>
    <phoneticPr fontId="1"/>
  </si>
  <si>
    <t>学術論文・英文</t>
    <rPh sb="0" eb="4">
      <t>ガクジュツロンブン</t>
    </rPh>
    <rPh sb="5" eb="7">
      <t>エイブン</t>
    </rPh>
    <phoneticPr fontId="1"/>
  </si>
  <si>
    <t>No.
（様式3の
№を記載）</t>
    <rPh sb="5" eb="7">
      <t>ヨウシキ</t>
    </rPh>
    <rPh sb="12" eb="14">
      <t>キサイ</t>
    </rPh>
    <phoneticPr fontId="1"/>
  </si>
  <si>
    <t>氏　名：　東医　太郎</t>
    <rPh sb="0" eb="1">
      <t>シ</t>
    </rPh>
    <rPh sb="2" eb="3">
      <t>メイ</t>
    </rPh>
    <rPh sb="5" eb="6">
      <t>ヒガシ</t>
    </rPh>
    <rPh sb="6" eb="7">
      <t>イ</t>
    </rPh>
    <rPh sb="8" eb="10">
      <t>タロウ</t>
    </rPh>
    <phoneticPr fontId="1"/>
  </si>
  <si>
    <t>(4)その他〔(1)~(3)以外〕</t>
    <phoneticPr fontId="1"/>
  </si>
  <si>
    <t>合計　(1)～(5)</t>
    <rPh sb="0" eb="2">
      <t>ゴウケイ</t>
    </rPh>
    <phoneticPr fontId="1"/>
  </si>
  <si>
    <t>IFなし</t>
    <phoneticPr fontId="1"/>
  </si>
  <si>
    <t>IFあり</t>
    <phoneticPr fontId="1"/>
  </si>
  <si>
    <t>IFなし</t>
    <phoneticPr fontId="1"/>
  </si>
  <si>
    <t>(5)IFなし</t>
    <phoneticPr fontId="1"/>
  </si>
  <si>
    <t>学術論文英文業績一覧表【①原著論文】（様式Ａ）</t>
    <rPh sb="0" eb="2">
      <t>ガクジュツ</t>
    </rPh>
    <rPh sb="2" eb="4">
      <t>ロンブン</t>
    </rPh>
    <rPh sb="4" eb="6">
      <t>エイブン</t>
    </rPh>
    <rPh sb="6" eb="8">
      <t>ギョウセキ</t>
    </rPh>
    <rPh sb="8" eb="10">
      <t>イチラン</t>
    </rPh>
    <rPh sb="10" eb="11">
      <t>ヒョウ</t>
    </rPh>
    <rPh sb="13" eb="15">
      <t>ゲンチョ</t>
    </rPh>
    <rPh sb="15" eb="17">
      <t>ロンブン</t>
    </rPh>
    <phoneticPr fontId="1"/>
  </si>
  <si>
    <t>学術論文英文業績一覧表【②総説、③症例報告、④その他】（様式Ｂ）</t>
    <rPh sb="0" eb="2">
      <t>ガクジュツ</t>
    </rPh>
    <rPh sb="2" eb="4">
      <t>ロンブン</t>
    </rPh>
    <rPh sb="4" eb="6">
      <t>エイブン</t>
    </rPh>
    <rPh sb="6" eb="8">
      <t>ギョウセキ</t>
    </rPh>
    <rPh sb="8" eb="10">
      <t>イチラン</t>
    </rPh>
    <rPh sb="10" eb="11">
      <t>ヒョウ</t>
    </rPh>
    <rPh sb="13" eb="15">
      <t>ソウセツ</t>
    </rPh>
    <rPh sb="17" eb="19">
      <t>ショウレイ</t>
    </rPh>
    <rPh sb="19" eb="21">
      <t>ホウコク</t>
    </rPh>
    <rPh sb="25" eb="26">
      <t>タ</t>
    </rPh>
    <phoneticPr fontId="1"/>
  </si>
  <si>
    <t>著書・学術論文業績集計表（様式Ｃ）</t>
    <rPh sb="0" eb="2">
      <t>チョショ</t>
    </rPh>
    <rPh sb="3" eb="5">
      <t>ガクジュツ</t>
    </rPh>
    <rPh sb="5" eb="7">
      <t>ロンブン</t>
    </rPh>
    <phoneticPr fontId="1"/>
  </si>
  <si>
    <r>
      <rPr>
        <b/>
        <sz val="10"/>
        <color rgb="FF0000FF"/>
        <rFont val="Yu Gothic"/>
        <family val="3"/>
        <charset val="128"/>
        <scheme val="minor"/>
      </rPr>
      <t>※</t>
    </r>
    <r>
      <rPr>
        <b/>
        <u/>
        <sz val="10"/>
        <color rgb="FF0000FF"/>
        <rFont val="Yu Gothic"/>
        <family val="3"/>
        <charset val="128"/>
        <scheme val="minor"/>
      </rPr>
      <t>JCR 最新版（2025年発表）</t>
    </r>
    <r>
      <rPr>
        <u/>
        <sz val="10"/>
        <color rgb="FF0000FF"/>
        <rFont val="Yu Gothic"/>
        <family val="3"/>
        <charset val="128"/>
        <scheme val="minor"/>
      </rPr>
      <t xml:space="preserve">
</t>
    </r>
    <r>
      <rPr>
        <sz val="10"/>
        <color rgb="FF0000FF"/>
        <rFont val="Yu Gothic"/>
        <family val="3"/>
        <charset val="128"/>
        <scheme val="minor"/>
      </rPr>
      <t>より引用
小数点第1位まで
記載</t>
    </r>
    <phoneticPr fontId="1"/>
  </si>
  <si>
    <t>※JCR 最新版（2025年発表）
より引用
小数点第1位まで
記載</t>
    <phoneticPr fontId="1"/>
  </si>
  <si>
    <t>著書・学術論文業績集計表（(記入例)様式Ｃ）</t>
    <rPh sb="0" eb="2">
      <t>チョショ</t>
    </rPh>
    <rPh sb="3" eb="5">
      <t>ガクジュツ</t>
    </rPh>
    <rPh sb="5" eb="7">
      <t>ロンブン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</si>
</sst>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4"/>
      <color theme="1"/>
      <name val="ＭＳ 明朝"/>
      <family val="1"/>
      <charset val="128"/>
    </font>
    <font>
      <sz val="12"/>
      <color theme="0"/>
      <name val="Yu Gothic"/>
      <family val="3"/>
      <charset val="128"/>
      <scheme val="minor"/>
    </font>
    <font>
      <sz val="18"/>
      <color theme="1"/>
      <name val="ＭＳ 明朝"/>
      <family val="1"/>
      <charset val="128"/>
    </font>
    <font>
      <sz val="12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0"/>
      <color rgb="FF0000FF"/>
      <name val="Yu Gothic"/>
      <family val="3"/>
      <charset val="128"/>
      <scheme val="minor"/>
    </font>
    <font>
      <b/>
      <sz val="10"/>
      <color rgb="FF0000FF"/>
      <name val="Yu Gothic"/>
      <family val="3"/>
      <charset val="128"/>
      <scheme val="minor"/>
    </font>
    <font>
      <b/>
      <u/>
      <sz val="10"/>
      <color rgb="FF0000FF"/>
      <name val="Yu Gothic"/>
      <family val="3"/>
      <charset val="128"/>
      <scheme val="minor"/>
    </font>
    <font>
      <u/>
      <sz val="10"/>
      <color rgb="FF0000FF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 diagonalUp="1">
      <left/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/>
      <diagonal style="thin">
        <color auto="1"/>
      </diagonal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7" xfId="0" applyBorder="1"/>
    <xf numFmtId="0" fontId="0" fillId="0" borderId="0" xfId="0" applyBorder="1" applyAlignment="1">
      <alignment horizontal="center" vertical="center"/>
    </xf>
    <xf numFmtId="0" fontId="0" fillId="0" borderId="9" xfId="0" applyBorder="1"/>
    <xf numFmtId="0" fontId="0" fillId="0" borderId="0" xfId="0" applyBorder="1"/>
    <xf numFmtId="0" fontId="0" fillId="0" borderId="8" xfId="0" applyBorder="1"/>
    <xf numFmtId="0" fontId="2" fillId="0" borderId="0" xfId="0" applyFont="1"/>
    <xf numFmtId="0" fontId="3" fillId="0" borderId="9" xfId="0" applyFont="1" applyBorder="1" applyAlignment="1"/>
    <xf numFmtId="0" fontId="0" fillId="0" borderId="9" xfId="0" applyBorder="1" applyAlignme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9" fillId="0" borderId="0" xfId="0" applyFont="1"/>
    <xf numFmtId="0" fontId="0" fillId="0" borderId="0" xfId="0" applyFont="1" applyBorder="1"/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2" borderId="14" xfId="0" applyFont="1" applyFill="1" applyBorder="1" applyAlignment="1">
      <alignment horizontal="center" wrapText="1"/>
    </xf>
    <xf numFmtId="0" fontId="5" fillId="2" borderId="35" xfId="0" applyFont="1" applyFill="1" applyBorder="1" applyAlignment="1">
      <alignment horizontal="center" wrapText="1"/>
    </xf>
    <xf numFmtId="0" fontId="5" fillId="2" borderId="36" xfId="0" applyFont="1" applyFill="1" applyBorder="1" applyAlignment="1">
      <alignment horizont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/>
    </xf>
    <xf numFmtId="0" fontId="0" fillId="0" borderId="42" xfId="0" applyFont="1" applyFill="1" applyBorder="1"/>
    <xf numFmtId="0" fontId="0" fillId="0" borderId="43" xfId="0" applyFont="1" applyFill="1" applyBorder="1"/>
    <xf numFmtId="0" fontId="3" fillId="0" borderId="9" xfId="0" applyFont="1" applyBorder="1" applyAlignment="1"/>
    <xf numFmtId="0" fontId="0" fillId="0" borderId="9" xfId="0" applyBorder="1" applyAlignment="1"/>
    <xf numFmtId="0" fontId="4" fillId="2" borderId="20" xfId="0" applyFont="1" applyFill="1" applyBorder="1"/>
    <xf numFmtId="0" fontId="4" fillId="2" borderId="23" xfId="0" applyFont="1" applyFill="1" applyBorder="1"/>
    <xf numFmtId="0" fontId="4" fillId="0" borderId="1" xfId="0" applyFont="1" applyBorder="1"/>
    <xf numFmtId="0" fontId="4" fillId="2" borderId="11" xfId="0" applyFont="1" applyFill="1" applyBorder="1"/>
    <xf numFmtId="0" fontId="4" fillId="2" borderId="21" xfId="0" applyFont="1" applyFill="1" applyBorder="1"/>
    <xf numFmtId="0" fontId="4" fillId="0" borderId="8" xfId="0" applyFont="1" applyBorder="1"/>
    <xf numFmtId="0" fontId="4" fillId="2" borderId="45" xfId="0" applyFont="1" applyFill="1" applyBorder="1"/>
    <xf numFmtId="0" fontId="4" fillId="2" borderId="46" xfId="0" applyFont="1" applyFill="1" applyBorder="1"/>
    <xf numFmtId="0" fontId="4" fillId="2" borderId="47" xfId="0" applyFont="1" applyFill="1" applyBorder="1"/>
    <xf numFmtId="0" fontId="4" fillId="2" borderId="48" xfId="0" applyFont="1" applyFill="1" applyBorder="1"/>
    <xf numFmtId="0" fontId="4" fillId="0" borderId="11" xfId="0" applyFont="1" applyFill="1" applyBorder="1"/>
    <xf numFmtId="0" fontId="4" fillId="0" borderId="1" xfId="0" applyFont="1" applyFill="1" applyBorder="1"/>
    <xf numFmtId="0" fontId="4" fillId="0" borderId="4" xfId="0" applyFont="1" applyFill="1" applyBorder="1"/>
    <xf numFmtId="0" fontId="4" fillId="2" borderId="32" xfId="0" applyFont="1" applyFill="1" applyBorder="1"/>
    <xf numFmtId="0" fontId="4" fillId="2" borderId="34" xfId="0" applyFont="1" applyFill="1" applyBorder="1"/>
    <xf numFmtId="0" fontId="4" fillId="0" borderId="32" xfId="0" applyFont="1" applyFill="1" applyBorder="1"/>
    <xf numFmtId="0" fontId="4" fillId="0" borderId="2" xfId="0" applyFont="1" applyFill="1" applyBorder="1"/>
    <xf numFmtId="0" fontId="4" fillId="0" borderId="34" xfId="0" applyFont="1" applyFill="1" applyBorder="1"/>
    <xf numFmtId="0" fontId="12" fillId="0" borderId="31" xfId="0" applyFont="1" applyFill="1" applyBorder="1" applyAlignment="1">
      <alignment wrapText="1"/>
    </xf>
    <xf numFmtId="0" fontId="12" fillId="0" borderId="30" xfId="0" applyFont="1" applyFill="1" applyBorder="1"/>
    <xf numFmtId="0" fontId="12" fillId="0" borderId="30" xfId="0" applyFont="1" applyFill="1" applyBorder="1" applyAlignment="1"/>
    <xf numFmtId="0" fontId="12" fillId="0" borderId="27" xfId="0" applyFont="1" applyFill="1" applyBorder="1" applyAlignment="1">
      <alignment wrapText="1"/>
    </xf>
    <xf numFmtId="0" fontId="12" fillId="0" borderId="12" xfId="0" applyFont="1" applyFill="1" applyBorder="1"/>
    <xf numFmtId="0" fontId="12" fillId="0" borderId="12" xfId="0" applyFont="1" applyFill="1" applyBorder="1" applyAlignment="1"/>
    <xf numFmtId="0" fontId="12" fillId="0" borderId="0" xfId="0" applyFont="1" applyFill="1" applyBorder="1" applyAlignment="1">
      <alignment wrapText="1"/>
    </xf>
    <xf numFmtId="0" fontId="12" fillId="0" borderId="7" xfId="0" applyFont="1" applyFill="1" applyBorder="1"/>
    <xf numFmtId="0" fontId="4" fillId="0" borderId="28" xfId="0" applyFont="1" applyBorder="1"/>
    <xf numFmtId="0" fontId="4" fillId="0" borderId="3" xfId="0" applyFont="1" applyBorder="1"/>
    <xf numFmtId="0" fontId="4" fillId="0" borderId="15" xfId="0" applyFont="1" applyBorder="1" applyAlignment="1"/>
    <xf numFmtId="0" fontId="4" fillId="0" borderId="29" xfId="0" applyFont="1" applyBorder="1"/>
    <xf numFmtId="0" fontId="4" fillId="0" borderId="4" xfId="0" applyFont="1" applyBorder="1" applyAlignment="1"/>
    <xf numFmtId="0" fontId="4" fillId="0" borderId="12" xfId="0" applyFont="1" applyBorder="1" applyAlignment="1"/>
    <xf numFmtId="0" fontId="4" fillId="0" borderId="20" xfId="0" applyFont="1" applyFill="1" applyBorder="1"/>
    <xf numFmtId="0" fontId="4" fillId="0" borderId="3" xfId="0" applyFont="1" applyFill="1" applyBorder="1"/>
    <xf numFmtId="0" fontId="4" fillId="0" borderId="10" xfId="0" applyFont="1" applyFill="1" applyBorder="1"/>
    <xf numFmtId="0" fontId="4" fillId="0" borderId="13" xfId="0" applyFont="1" applyFill="1" applyBorder="1"/>
    <xf numFmtId="0" fontId="4" fillId="0" borderId="8" xfId="0" applyFont="1" applyFill="1" applyBorder="1"/>
    <xf numFmtId="0" fontId="4" fillId="0" borderId="12" xfId="0" applyFont="1" applyFill="1" applyBorder="1"/>
    <xf numFmtId="0" fontId="5" fillId="0" borderId="42" xfId="0" applyFont="1" applyFill="1" applyBorder="1" applyAlignment="1">
      <alignment wrapText="1"/>
    </xf>
    <xf numFmtId="0" fontId="0" fillId="0" borderId="54" xfId="0" applyBorder="1"/>
    <xf numFmtId="0" fontId="1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55" xfId="0" applyFont="1" applyFill="1" applyBorder="1" applyAlignment="1">
      <alignment wrapText="1"/>
    </xf>
    <xf numFmtId="0" fontId="5" fillId="0" borderId="21" xfId="0" applyFont="1" applyFill="1" applyBorder="1" applyAlignment="1">
      <alignment wrapText="1"/>
    </xf>
    <xf numFmtId="0" fontId="5" fillId="0" borderId="22" xfId="0" applyFont="1" applyFill="1" applyBorder="1" applyAlignment="1">
      <alignment wrapText="1"/>
    </xf>
    <xf numFmtId="0" fontId="5" fillId="0" borderId="21" xfId="0" applyFont="1" applyFill="1" applyBorder="1"/>
    <xf numFmtId="0" fontId="13" fillId="0" borderId="41" xfId="0" applyFont="1" applyBorder="1" applyAlignment="1">
      <alignment horizontal="center" vertical="center"/>
    </xf>
    <xf numFmtId="0" fontId="4" fillId="0" borderId="56" xfId="0" applyFont="1" applyFill="1" applyBorder="1"/>
    <xf numFmtId="0" fontId="4" fillId="0" borderId="57" xfId="0" applyFont="1" applyFill="1" applyBorder="1"/>
    <xf numFmtId="0" fontId="0" fillId="0" borderId="44" xfId="0" applyBorder="1"/>
    <xf numFmtId="0" fontId="5" fillId="0" borderId="34" xfId="0" applyFont="1" applyFill="1" applyBorder="1"/>
    <xf numFmtId="0" fontId="4" fillId="0" borderId="33" xfId="0" applyFont="1" applyFill="1" applyBorder="1"/>
    <xf numFmtId="0" fontId="5" fillId="0" borderId="53" xfId="0" applyFont="1" applyFill="1" applyBorder="1" applyAlignment="1">
      <alignment vertical="center"/>
    </xf>
    <xf numFmtId="0" fontId="5" fillId="2" borderId="32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22" xfId="0" applyFont="1" applyFill="1" applyBorder="1"/>
    <xf numFmtId="0" fontId="4" fillId="2" borderId="57" xfId="0" applyFont="1" applyFill="1" applyBorder="1"/>
    <xf numFmtId="0" fontId="4" fillId="2" borderId="38" xfId="0" applyFont="1" applyFill="1" applyBorder="1"/>
    <xf numFmtId="0" fontId="4" fillId="2" borderId="44" xfId="0" applyFont="1" applyFill="1" applyBorder="1"/>
    <xf numFmtId="0" fontId="4" fillId="2" borderId="58" xfId="0" applyFont="1" applyFill="1" applyBorder="1"/>
    <xf numFmtId="0" fontId="14" fillId="0" borderId="0" xfId="0" applyFont="1" applyAlignment="1">
      <alignment horizontal="center" wrapText="1"/>
    </xf>
    <xf numFmtId="0" fontId="4" fillId="0" borderId="10" xfId="0" applyFont="1" applyBorder="1" applyAlignment="1"/>
    <xf numFmtId="0" fontId="12" fillId="0" borderId="7" xfId="0" applyFont="1" applyFill="1" applyBorder="1" applyAlignment="1"/>
    <xf numFmtId="0" fontId="10" fillId="0" borderId="50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8" fillId="0" borderId="59" xfId="0" applyFont="1" applyBorder="1"/>
    <xf numFmtId="0" fontId="8" fillId="0" borderId="60" xfId="0" applyFont="1" applyBorder="1"/>
    <xf numFmtId="0" fontId="18" fillId="0" borderId="61" xfId="0" applyFont="1" applyFill="1" applyBorder="1" applyAlignment="1">
      <alignment wrapText="1"/>
    </xf>
    <xf numFmtId="0" fontId="18" fillId="0" borderId="62" xfId="0" applyFont="1" applyFill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9" xfId="0" applyBorder="1" applyAlignment="1"/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3" fillId="0" borderId="9" xfId="0" applyFont="1" applyBorder="1" applyAlignment="1"/>
    <xf numFmtId="0" fontId="5" fillId="2" borderId="1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1" fillId="0" borderId="0" xfId="0" applyFont="1" applyAlignment="1"/>
    <xf numFmtId="0" fontId="0" fillId="0" borderId="0" xfId="0" applyAlignment="1"/>
    <xf numFmtId="0" fontId="13" fillId="0" borderId="39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0" fillId="0" borderId="51" xfId="0" applyBorder="1" applyAlignment="1"/>
    <xf numFmtId="0" fontId="0" fillId="0" borderId="40" xfId="0" applyBorder="1" applyAlignment="1"/>
    <xf numFmtId="0" fontId="0" fillId="0" borderId="52" xfId="0" applyBorder="1" applyAlignment="1"/>
    <xf numFmtId="0" fontId="13" fillId="0" borderId="41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0" fillId="0" borderId="31" xfId="0" applyBorder="1" applyAlignment="1"/>
    <xf numFmtId="0" fontId="0" fillId="0" borderId="50" xfId="0" applyBorder="1" applyAlignment="1"/>
    <xf numFmtId="0" fontId="4" fillId="0" borderId="9" xfId="0" applyFont="1" applyBorder="1" applyAlignment="1"/>
    <xf numFmtId="0" fontId="5" fillId="0" borderId="9" xfId="0" applyFont="1" applyBorder="1" applyAlignment="1"/>
  </cellXfs>
  <cellStyles count="1">
    <cellStyle name="標準" xfId="0" builtinId="0"/>
  </cellStyles>
  <dxfs count="7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Yu Gothic"/>
        <scheme val="none"/>
      </font>
      <fill>
        <patternFill patternType="none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Yu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/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1" diagonalDown="0" outline="0">
        <left/>
        <right style="thin">
          <color auto="1"/>
        </right>
        <top style="thin">
          <color auto="1"/>
        </top>
        <bottom style="thin">
          <color auto="1"/>
        </bottom>
        <diagonal style="thin">
          <color auto="1"/>
        </diagonal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Yu Gothic"/>
        <scheme val="minor"/>
      </font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Yu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/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1" diagonalDown="0" outline="0">
        <left/>
        <right style="thin">
          <color auto="1"/>
        </right>
        <top style="thin">
          <color auto="1"/>
        </top>
        <bottom style="thin">
          <color auto="1"/>
        </bottom>
        <diagonal style="thin">
          <color auto="1"/>
        </diagonal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845344</xdr:colOff>
      <xdr:row>5</xdr:row>
      <xdr:rowOff>232318</xdr:rowOff>
    </xdr:from>
    <xdr:to>
      <xdr:col>11</xdr:col>
      <xdr:colOff>1045300</xdr:colOff>
      <xdr:row>8</xdr:row>
      <xdr:rowOff>1860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2025313" y="2030162"/>
          <a:ext cx="2295456" cy="1007792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000FF"/>
              </a:solidFill>
            </a:rPr>
            <a:t>インパクトファクター（</a:t>
          </a:r>
          <a:r>
            <a:rPr kumimoji="1" lang="en-US" altLang="ja-JP" sz="1100">
              <a:solidFill>
                <a:srgbClr val="0000FF"/>
              </a:solidFill>
            </a:rPr>
            <a:t>IF</a:t>
          </a:r>
          <a:r>
            <a:rPr kumimoji="1" lang="ja-JP" altLang="en-US" sz="1100">
              <a:solidFill>
                <a:srgbClr val="0000FF"/>
              </a:solidFill>
            </a:rPr>
            <a:t>）</a:t>
          </a:r>
          <a:endParaRPr kumimoji="1" lang="en-US" altLang="ja-JP" sz="1100">
            <a:solidFill>
              <a:srgbClr val="0000FF"/>
            </a:solidFill>
          </a:endParaRPr>
        </a:p>
        <a:p>
          <a:pPr algn="ctr"/>
          <a:r>
            <a:rPr kumimoji="1" lang="en-US" altLang="ja-JP" sz="1200">
              <a:solidFill>
                <a:srgbClr val="0000FF"/>
              </a:solidFill>
            </a:rPr>
            <a:t>※ </a:t>
          </a:r>
          <a:r>
            <a:rPr kumimoji="1" lang="en-US" altLang="ja-JP" sz="1200" b="1">
              <a:solidFill>
                <a:srgbClr val="0000FF"/>
              </a:solidFill>
            </a:rPr>
            <a:t>JCR </a:t>
          </a:r>
          <a:r>
            <a:rPr kumimoji="1" lang="ja-JP" altLang="en-US" sz="1200" b="1">
              <a:solidFill>
                <a:srgbClr val="0000FF"/>
              </a:solidFill>
            </a:rPr>
            <a:t>最新版（</a:t>
          </a:r>
          <a:r>
            <a:rPr kumimoji="1" lang="en-US" altLang="ja-JP" sz="1200" b="1">
              <a:solidFill>
                <a:srgbClr val="0000FF"/>
              </a:solidFill>
            </a:rPr>
            <a:t>2025</a:t>
          </a:r>
          <a:r>
            <a:rPr kumimoji="1" lang="ja-JP" altLang="en-US" sz="1200" b="1">
              <a:solidFill>
                <a:srgbClr val="0000FF"/>
              </a:solidFill>
            </a:rPr>
            <a:t>年発表）</a:t>
          </a:r>
          <a:r>
            <a:rPr kumimoji="1" lang="ja-JP" altLang="en-US" sz="1200">
              <a:solidFill>
                <a:srgbClr val="0000FF"/>
              </a:solidFill>
            </a:rPr>
            <a:t>より引用</a:t>
          </a:r>
        </a:p>
        <a:p>
          <a:pPr algn="ctr"/>
          <a:r>
            <a:rPr kumimoji="1" lang="ja-JP" altLang="en-US" sz="1200">
              <a:solidFill>
                <a:srgbClr val="0000FF"/>
              </a:solidFill>
            </a:rPr>
            <a:t>小数点第</a:t>
          </a:r>
          <a:r>
            <a:rPr kumimoji="1" lang="en-US" altLang="ja-JP" sz="1200">
              <a:solidFill>
                <a:srgbClr val="0000FF"/>
              </a:solidFill>
            </a:rPr>
            <a:t>1</a:t>
          </a:r>
          <a:r>
            <a:rPr kumimoji="1" lang="ja-JP" altLang="en-US" sz="1200">
              <a:solidFill>
                <a:srgbClr val="0000FF"/>
              </a:solidFill>
            </a:rPr>
            <a:t>位まで記載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350345</xdr:colOff>
      <xdr:row>9</xdr:row>
      <xdr:rowOff>32843</xdr:rowOff>
    </xdr:from>
    <xdr:to>
      <xdr:col>6</xdr:col>
      <xdr:colOff>875861</xdr:colOff>
      <xdr:row>17</xdr:row>
      <xdr:rowOff>240862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693276" y="3328274"/>
          <a:ext cx="4729654" cy="2485260"/>
        </a:xfrm>
        <a:prstGeom prst="round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/>
            <a:t>◇業績目録（様式３）に記載している学術論文に関する情報を</a:t>
          </a:r>
          <a:endParaRPr kumimoji="1" lang="en-US" altLang="ja-JP" sz="1200"/>
        </a:p>
        <a:p>
          <a:pPr algn="l"/>
          <a:r>
            <a:rPr kumimoji="1" lang="ja-JP" altLang="en-US" sz="1200"/>
            <a:t>　記入してください。</a:t>
          </a:r>
          <a:endParaRPr kumimoji="1" lang="en-US" altLang="ja-JP" sz="1200"/>
        </a:p>
        <a:p>
          <a:pPr algn="l"/>
          <a:r>
            <a:rPr kumimoji="1" lang="ja-JP" altLang="en-US" sz="1200"/>
            <a:t>　①該当する項目へ半角数字「</a:t>
          </a:r>
          <a:r>
            <a:rPr kumimoji="1" lang="en-US" altLang="ja-JP" sz="1200"/>
            <a:t>1</a:t>
          </a:r>
          <a:r>
            <a:rPr kumimoji="1" lang="ja-JP" altLang="en-US" sz="1200"/>
            <a:t>」を記入</a:t>
          </a:r>
          <a:endParaRPr kumimoji="1" lang="en-US" altLang="ja-JP" sz="1200"/>
        </a:p>
        <a:p>
          <a:pPr algn="l"/>
          <a:r>
            <a:rPr kumimoji="1" lang="ja-JP" altLang="en-US" sz="1200"/>
            <a:t>　②該当する項目が複数ある場合はそれぞれへ記入</a:t>
          </a:r>
          <a:endParaRPr kumimoji="1" lang="en-US" altLang="ja-JP" sz="1200"/>
        </a:p>
        <a:p>
          <a:pPr algn="l"/>
          <a:r>
            <a:rPr kumimoji="1" lang="ja-JP" altLang="en-US" sz="1200"/>
            <a:t>　（例）筆頭著者かつ責任著者の場合</a:t>
          </a:r>
          <a:endParaRPr kumimoji="1" lang="en-US" altLang="ja-JP" sz="1200"/>
        </a:p>
        <a:p>
          <a:pPr algn="l"/>
          <a:r>
            <a:rPr kumimoji="1" lang="ja-JP" altLang="en-US" sz="1200"/>
            <a:t>　　　　</a:t>
          </a:r>
          <a:r>
            <a:rPr kumimoji="1" lang="en-US" altLang="ja-JP" sz="1200"/>
            <a:t>(1)</a:t>
          </a:r>
          <a:r>
            <a:rPr kumimoji="1" lang="ja-JP" altLang="en-US" sz="1200"/>
            <a:t>筆頭著者→</a:t>
          </a:r>
          <a:r>
            <a:rPr kumimoji="1" lang="en-US" altLang="ja-JP" sz="1200"/>
            <a:t>1</a:t>
          </a:r>
          <a:r>
            <a:rPr kumimoji="1" lang="ja-JP" altLang="en-US" sz="1200"/>
            <a:t>、</a:t>
          </a:r>
          <a:r>
            <a:rPr kumimoji="1" lang="en-US" altLang="ja-JP" sz="1200"/>
            <a:t>(5)</a:t>
          </a:r>
          <a:r>
            <a:rPr kumimoji="1" lang="ja-JP" altLang="en-US" sz="1200"/>
            <a:t>責任著者→</a:t>
          </a:r>
          <a:r>
            <a:rPr kumimoji="1" lang="en-US" altLang="ja-JP" sz="1200"/>
            <a:t>1</a:t>
          </a:r>
        </a:p>
        <a:p>
          <a:pPr algn="l"/>
          <a:r>
            <a:rPr kumimoji="1" lang="ja-JP" altLang="en-US" sz="1200"/>
            <a:t>　③インパクトファクターが無い場合は、「</a:t>
          </a:r>
          <a:r>
            <a:rPr kumimoji="1" lang="en-US" altLang="ja-JP" sz="1200"/>
            <a:t>0</a:t>
          </a:r>
          <a:r>
            <a:rPr kumimoji="1" lang="ja-JP" altLang="en-US" sz="1200"/>
            <a:t>」を記入</a:t>
          </a:r>
          <a:endParaRPr kumimoji="1" lang="en-US" altLang="ja-JP" sz="1200"/>
        </a:p>
        <a:p>
          <a:pPr algn="l"/>
          <a:r>
            <a:rPr kumimoji="1" lang="ja-JP" altLang="en-US" sz="1200"/>
            <a:t>　　</a:t>
          </a:r>
          <a:r>
            <a:rPr kumimoji="1" lang="en-US" altLang="ja-JP" sz="1200" u="sng"/>
            <a:t>※</a:t>
          </a:r>
          <a:r>
            <a:rPr kumimoji="1" lang="ja-JP" altLang="en-US" sz="1200" u="sng"/>
            <a:t>学術論文（原著）全ての情報を記入してください。</a:t>
          </a:r>
        </a:p>
      </xdr:txBody>
    </xdr:sp>
    <xdr:clientData/>
  </xdr:twoCellAnchor>
  <xdr:twoCellAnchor>
    <xdr:from>
      <xdr:col>5</xdr:col>
      <xdr:colOff>164225</xdr:colOff>
      <xdr:row>18</xdr:row>
      <xdr:rowOff>186120</xdr:rowOff>
    </xdr:from>
    <xdr:to>
      <xdr:col>7</xdr:col>
      <xdr:colOff>1029140</xdr:colOff>
      <xdr:row>24</xdr:row>
      <xdr:rowOff>54741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660259" y="6317154"/>
          <a:ext cx="2966984" cy="1313794"/>
        </a:xfrm>
        <a:prstGeom prst="wedgeRoundRectCallout">
          <a:avLst>
            <a:gd name="adj1" fmla="val 43625"/>
            <a:gd name="adj2" fmla="val -60498"/>
            <a:gd name="adj3" fmla="val 16667"/>
          </a:avLst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</a:rPr>
            <a:t>行を追加する場合は、集計表の右下に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カーソルを合わせ、両矢印が表示され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た所で下方へ表を伸ばし、行を追加し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てください。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54741</xdr:colOff>
      <xdr:row>13</xdr:row>
      <xdr:rowOff>10948</xdr:rowOff>
    </xdr:from>
    <xdr:to>
      <xdr:col>7</xdr:col>
      <xdr:colOff>799224</xdr:colOff>
      <xdr:row>22</xdr:row>
      <xdr:rowOff>142329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397672" y="4445000"/>
          <a:ext cx="5999655" cy="2693277"/>
        </a:xfrm>
        <a:prstGeom prst="round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/>
            <a:t>◇業績目録（様式３）に記載している学術論文に関する情報を記入してください。</a:t>
          </a:r>
          <a:endParaRPr kumimoji="1" lang="en-US" altLang="ja-JP" sz="1200"/>
        </a:p>
        <a:p>
          <a:pPr algn="l"/>
          <a:r>
            <a:rPr kumimoji="1" lang="ja-JP" altLang="en-US" sz="1200"/>
            <a:t>　①論文種別（総説・症例報告・その他）をプルダウンより選択</a:t>
          </a:r>
          <a:endParaRPr kumimoji="1" lang="en-US" altLang="ja-JP" sz="1200"/>
        </a:p>
        <a:p>
          <a:pPr algn="l"/>
          <a:r>
            <a:rPr kumimoji="1" lang="ja-JP" altLang="en-US" sz="1200"/>
            <a:t>　②該当する項目へ半角数字「</a:t>
          </a:r>
          <a:r>
            <a:rPr kumimoji="1" lang="en-US" altLang="ja-JP" sz="1200"/>
            <a:t>1</a:t>
          </a:r>
          <a:r>
            <a:rPr kumimoji="1" lang="ja-JP" altLang="en-US" sz="1200"/>
            <a:t>」を記入</a:t>
          </a:r>
          <a:endParaRPr kumimoji="1" lang="en-US" altLang="ja-JP" sz="1200"/>
        </a:p>
        <a:p>
          <a:pPr algn="l"/>
          <a:r>
            <a:rPr kumimoji="1" lang="ja-JP" altLang="en-US" sz="1200"/>
            <a:t>　③該当する項目が複数ある場合はそれぞれへ記入</a:t>
          </a:r>
          <a:endParaRPr kumimoji="1" lang="en-US" altLang="ja-JP" sz="1200"/>
        </a:p>
        <a:p>
          <a:pPr algn="l"/>
          <a:r>
            <a:rPr kumimoji="1" lang="ja-JP" altLang="en-US" sz="1200"/>
            <a:t>　（例）筆頭著者かつ責任著者の場合</a:t>
          </a:r>
          <a:endParaRPr kumimoji="1" lang="en-US" altLang="ja-JP" sz="1200"/>
        </a:p>
        <a:p>
          <a:pPr algn="l"/>
          <a:r>
            <a:rPr kumimoji="1" lang="ja-JP" altLang="en-US" sz="1200"/>
            <a:t>　　　　</a:t>
          </a:r>
          <a:r>
            <a:rPr kumimoji="1" lang="en-US" altLang="ja-JP" sz="1200"/>
            <a:t>(1)</a:t>
          </a:r>
          <a:r>
            <a:rPr kumimoji="1" lang="ja-JP" altLang="en-US" sz="1200"/>
            <a:t>筆頭著者→</a:t>
          </a:r>
          <a:r>
            <a:rPr kumimoji="1" lang="en-US" altLang="ja-JP" sz="1200"/>
            <a:t>1</a:t>
          </a:r>
          <a:r>
            <a:rPr kumimoji="1" lang="ja-JP" altLang="en-US" sz="1200"/>
            <a:t>、</a:t>
          </a:r>
          <a:r>
            <a:rPr kumimoji="1" lang="en-US" altLang="ja-JP" sz="1200"/>
            <a:t>(5)</a:t>
          </a:r>
          <a:r>
            <a:rPr kumimoji="1" lang="ja-JP" altLang="en-US" sz="1200"/>
            <a:t>責任著者→</a:t>
          </a:r>
          <a:r>
            <a:rPr kumimoji="1" lang="en-US" altLang="ja-JP" sz="1200"/>
            <a:t>1</a:t>
          </a:r>
        </a:p>
        <a:p>
          <a:pPr algn="l"/>
          <a:r>
            <a:rPr kumimoji="1" lang="ja-JP" altLang="en-US" sz="1200"/>
            <a:t>　④インパクトファクターが無い場合は、「</a:t>
          </a:r>
          <a:r>
            <a:rPr kumimoji="1" lang="en-US" altLang="ja-JP" sz="1200"/>
            <a:t>0</a:t>
          </a:r>
          <a:r>
            <a:rPr kumimoji="1" lang="ja-JP" altLang="en-US" sz="1200"/>
            <a:t>」を記入</a:t>
          </a:r>
          <a:endParaRPr kumimoji="1" lang="en-US" altLang="ja-JP" sz="1200"/>
        </a:p>
        <a:p>
          <a:pPr algn="l"/>
          <a:r>
            <a:rPr kumimoji="1" lang="ja-JP" altLang="en-US" sz="1200"/>
            <a:t>　　</a:t>
          </a:r>
          <a:r>
            <a:rPr kumimoji="1" lang="en-US" altLang="ja-JP" sz="1200" u="sng"/>
            <a:t>※</a:t>
          </a:r>
          <a:r>
            <a:rPr kumimoji="1" lang="ja-JP" altLang="en-US" sz="1200" u="sng"/>
            <a:t>学術論文（総説・症例報告・その他）全ての情報を記入してください。</a:t>
          </a:r>
        </a:p>
      </xdr:txBody>
    </xdr:sp>
    <xdr:clientData/>
  </xdr:twoCellAnchor>
  <xdr:twoCellAnchor>
    <xdr:from>
      <xdr:col>5</xdr:col>
      <xdr:colOff>164224</xdr:colOff>
      <xdr:row>23</xdr:row>
      <xdr:rowOff>208017</xdr:rowOff>
    </xdr:from>
    <xdr:to>
      <xdr:col>7</xdr:col>
      <xdr:colOff>1029139</xdr:colOff>
      <xdr:row>29</xdr:row>
      <xdr:rowOff>76639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660258" y="7773276"/>
          <a:ext cx="2966984" cy="1313794"/>
        </a:xfrm>
        <a:prstGeom prst="wedgeRoundRectCallout">
          <a:avLst>
            <a:gd name="adj1" fmla="val 43625"/>
            <a:gd name="adj2" fmla="val -60498"/>
            <a:gd name="adj3" fmla="val 16667"/>
          </a:avLst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</a:rPr>
            <a:t>行を追加する場合は、集計表の右下に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カーソルを合わせ、両矢印が表示され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た所で下方へ表を伸ばし、行を追加し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てください。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821532</xdr:colOff>
      <xdr:row>5</xdr:row>
      <xdr:rowOff>232318</xdr:rowOff>
    </xdr:from>
    <xdr:to>
      <xdr:col>11</xdr:col>
      <xdr:colOff>1045300</xdr:colOff>
      <xdr:row>8</xdr:row>
      <xdr:rowOff>1860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2001501" y="2030162"/>
          <a:ext cx="2319268" cy="1007792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000FF"/>
              </a:solidFill>
            </a:rPr>
            <a:t>インパクトファクター（</a:t>
          </a:r>
          <a:r>
            <a:rPr kumimoji="1" lang="en-US" altLang="ja-JP" sz="1100">
              <a:solidFill>
                <a:srgbClr val="0000FF"/>
              </a:solidFill>
            </a:rPr>
            <a:t>IF</a:t>
          </a:r>
          <a:r>
            <a:rPr kumimoji="1" lang="ja-JP" altLang="en-US" sz="1100">
              <a:solidFill>
                <a:srgbClr val="0000FF"/>
              </a:solidFill>
            </a:rPr>
            <a:t>）</a:t>
          </a:r>
          <a:endParaRPr kumimoji="1" lang="en-US" altLang="ja-JP" sz="1100">
            <a:solidFill>
              <a:srgbClr val="0000FF"/>
            </a:solidFill>
          </a:endParaRPr>
        </a:p>
        <a:p>
          <a:pPr algn="ctr"/>
          <a:r>
            <a:rPr kumimoji="1" lang="en-US" altLang="ja-JP" sz="1200">
              <a:solidFill>
                <a:srgbClr val="0000FF"/>
              </a:solidFill>
            </a:rPr>
            <a:t>※ </a:t>
          </a:r>
          <a:r>
            <a:rPr kumimoji="1" lang="en-US" altLang="ja-JP" sz="1200" b="1">
              <a:solidFill>
                <a:srgbClr val="0000FF"/>
              </a:solidFill>
            </a:rPr>
            <a:t>JCR </a:t>
          </a:r>
          <a:r>
            <a:rPr kumimoji="1" lang="ja-JP" altLang="en-US" sz="1200" b="1">
              <a:solidFill>
                <a:srgbClr val="0000FF"/>
              </a:solidFill>
            </a:rPr>
            <a:t>最新版（</a:t>
          </a:r>
          <a:r>
            <a:rPr kumimoji="1" lang="en-US" altLang="ja-JP" sz="1200" b="1">
              <a:solidFill>
                <a:srgbClr val="0000FF"/>
              </a:solidFill>
            </a:rPr>
            <a:t>2025</a:t>
          </a:r>
          <a:r>
            <a:rPr kumimoji="1" lang="ja-JP" altLang="en-US" sz="1200" b="1">
              <a:solidFill>
                <a:srgbClr val="0000FF"/>
              </a:solidFill>
            </a:rPr>
            <a:t>年発表）</a:t>
          </a:r>
          <a:r>
            <a:rPr kumimoji="1" lang="ja-JP" altLang="en-US" sz="1200">
              <a:solidFill>
                <a:srgbClr val="0000FF"/>
              </a:solidFill>
            </a:rPr>
            <a:t>より引用</a:t>
          </a:r>
        </a:p>
        <a:p>
          <a:pPr algn="ctr"/>
          <a:r>
            <a:rPr kumimoji="1" lang="ja-JP" altLang="en-US" sz="1200">
              <a:solidFill>
                <a:srgbClr val="0000FF"/>
              </a:solidFill>
            </a:rPr>
            <a:t>小数点第</a:t>
          </a:r>
          <a:r>
            <a:rPr kumimoji="1" lang="en-US" altLang="ja-JP" sz="1200">
              <a:solidFill>
                <a:srgbClr val="0000FF"/>
              </a:solidFill>
            </a:rPr>
            <a:t>1</a:t>
          </a:r>
          <a:r>
            <a:rPr kumimoji="1" lang="ja-JP" altLang="en-US" sz="1200">
              <a:solidFill>
                <a:srgbClr val="0000FF"/>
              </a:solidFill>
            </a:rPr>
            <a:t>位まで記載</a:t>
          </a:r>
        </a:p>
      </xdr:txBody>
    </xdr:sp>
    <xdr:clientData/>
  </xdr:twoCellAnchor>
  <xdr:twoCellAnchor>
    <xdr:from>
      <xdr:col>5</xdr:col>
      <xdr:colOff>130968</xdr:colOff>
      <xdr:row>2</xdr:row>
      <xdr:rowOff>130969</xdr:rowOff>
    </xdr:from>
    <xdr:to>
      <xdr:col>9</xdr:col>
      <xdr:colOff>154781</xdr:colOff>
      <xdr:row>3</xdr:row>
      <xdr:rowOff>428625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7119937" y="690563"/>
          <a:ext cx="4214813" cy="821531"/>
        </a:xfrm>
        <a:prstGeom prst="roundRect">
          <a:avLst/>
        </a:prstGeom>
        <a:solidFill>
          <a:schemeClr val="bg1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◇著書の件数については、</a:t>
          </a:r>
          <a:r>
            <a:rPr kumimoji="1" lang="ja-JP" altLang="en-US" sz="1100" u="sng">
              <a:solidFill>
                <a:sysClr val="windowText" lastClr="000000"/>
              </a:solidFill>
            </a:rPr>
            <a:t>和文・英文の区別のみ</a:t>
          </a:r>
          <a:r>
            <a:rPr kumimoji="1" lang="ja-JP" altLang="en-US" sz="1100">
              <a:solidFill>
                <a:sysClr val="windowText" lastClr="000000"/>
              </a:solidFill>
            </a:rPr>
            <a:t>記入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◇学術論文・和文の件数については、</a:t>
          </a:r>
          <a:r>
            <a:rPr kumimoji="1" lang="ja-JP" altLang="en-US" sz="1100" u="sng">
              <a:solidFill>
                <a:sysClr val="windowText" lastClr="000000"/>
              </a:solidFill>
            </a:rPr>
            <a:t>論文種別の区別のみ</a:t>
          </a:r>
          <a:r>
            <a:rPr kumimoji="1" lang="ja-JP" altLang="en-US" sz="1100">
              <a:solidFill>
                <a:sysClr val="windowText" lastClr="000000"/>
              </a:solidFill>
            </a:rPr>
            <a:t>記入</a:t>
          </a:r>
        </a:p>
      </xdr:txBody>
    </xdr:sp>
    <xdr:clientData/>
  </xdr:twoCellAnchor>
  <xdr:twoCellAnchor>
    <xdr:from>
      <xdr:col>5</xdr:col>
      <xdr:colOff>297657</xdr:colOff>
      <xdr:row>12</xdr:row>
      <xdr:rowOff>83345</xdr:rowOff>
    </xdr:from>
    <xdr:to>
      <xdr:col>10</xdr:col>
      <xdr:colOff>750093</xdr:colOff>
      <xdr:row>14</xdr:row>
      <xdr:rowOff>440532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7286626" y="5214939"/>
          <a:ext cx="5691186" cy="1404937"/>
        </a:xfrm>
        <a:prstGeom prst="roundRect">
          <a:avLst/>
        </a:prstGeom>
        <a:solidFill>
          <a:schemeClr val="bg1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600">
              <a:solidFill>
                <a:sysClr val="windowText" lastClr="000000"/>
              </a:solidFill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</a:rPr>
            <a:t>学術論文・英文には計算式が入っています。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　件数と</a:t>
          </a:r>
          <a:r>
            <a:rPr kumimoji="1" lang="en-US" altLang="ja-JP" sz="1600">
              <a:solidFill>
                <a:sysClr val="windowText" lastClr="000000"/>
              </a:solidFill>
            </a:rPr>
            <a:t>IF</a:t>
          </a:r>
          <a:r>
            <a:rPr kumimoji="1" lang="ja-JP" altLang="en-US" sz="1600">
              <a:solidFill>
                <a:sysClr val="windowText" lastClr="000000"/>
              </a:solidFill>
            </a:rPr>
            <a:t>の集計結果が正しいか、</a:t>
          </a:r>
          <a:r>
            <a:rPr kumimoji="1" lang="ja-JP" altLang="en-US" sz="1600" u="sng">
              <a:solidFill>
                <a:sysClr val="windowText" lastClr="000000"/>
              </a:solidFill>
            </a:rPr>
            <a:t>必ず確認してください</a:t>
          </a:r>
          <a:r>
            <a:rPr kumimoji="1" lang="ja-JP" altLang="en-US" sz="1600">
              <a:solidFill>
                <a:sysClr val="windowText" lastClr="000000"/>
              </a:solidFill>
            </a:rPr>
            <a:t>。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　もし誤っている場合は、手入力してください。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2" name="テーブル2" displayName="テーブル2" ref="A5:H18" totalsRowShown="0" headerRowDxfId="76" headerRowBorderDxfId="75" tableBorderDxfId="74">
  <autoFilter ref="A5:H18"/>
  <tableColumns count="8">
    <tableColumn id="1" name="①原著" dataDxfId="73" totalsRowDxfId="72"/>
    <tableColumn id="2" name="No._x000a_（様式3の_x000a_№を記載）" dataDxfId="71" totalsRowDxfId="70"/>
    <tableColumn id="3" name="(1)筆頭著者_x000a_（F）" dataDxfId="69" totalsRowDxfId="68"/>
    <tableColumn id="4" name="(2)第２著者_x000a_（S）" dataDxfId="67" totalsRowDxfId="66"/>
    <tableColumn id="5" name="(3)最終著者_x000a_（L）" dataDxfId="65" totalsRowDxfId="64"/>
    <tableColumn id="6" name="(4)その他_x000a_〔(1)~(3)以外〕" dataDxfId="63" totalsRowDxfId="62"/>
    <tableColumn id="7" name="(5)責任著者_x000a_（C）" dataDxfId="61" totalsRowDxfId="60"/>
    <tableColumn id="8" name="インパクト_x000a_ファクター_x000a_（IF）※" dataDxfId="59" totalsRowDxfId="58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id="7" name="テーブル7" displayName="テーブル7" ref="A5:H23" totalsRowShown="0" headerRowDxfId="57" dataDxfId="55" headerRowBorderDxfId="56" tableBorderDxfId="54">
  <autoFilter ref="A5:H23"/>
  <tableColumns count="8">
    <tableColumn id="1" name="②総説_x000a_③症例報告_x000a_④その他" dataDxfId="53" totalsRowDxfId="52"/>
    <tableColumn id="2" name="No._x000a_（様式3の_x000a_№を記載）" dataDxfId="51" totalsRowDxfId="50"/>
    <tableColumn id="3" name="(1)筆頭著者_x000a_（F）" dataDxfId="49" totalsRowDxfId="48"/>
    <tableColumn id="4" name="(2)第２著者_x000a_（S）" dataDxfId="47" totalsRowDxfId="46"/>
    <tableColumn id="5" name="(3)最終著者_x000a_（L）" dataDxfId="45" totalsRowDxfId="44"/>
    <tableColumn id="6" name="(4)その他_x000a_〔(1)~(3)以外〕" dataDxfId="43" totalsRowDxfId="42"/>
    <tableColumn id="7" name="(5)責任著者_x000a_（C）" dataDxfId="41" totalsRowDxfId="40"/>
    <tableColumn id="8" name="インパクト_x000a_ファクター_x000a_（IF）※" dataDxfId="39" totalsRowDxfId="38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id="1" name="テーブル22" displayName="テーブル22" ref="A5:H18" totalsRowShown="0" headerRowDxfId="37" headerRowBorderDxfId="36" tableBorderDxfId="35">
  <autoFilter ref="A5:H18"/>
  <tableColumns count="8">
    <tableColumn id="1" name="①原著" dataDxfId="34" totalsRowDxfId="33"/>
    <tableColumn id="2" name="No._x000a_（様式3の_x000a_№を記載）" dataDxfId="32" totalsRowDxfId="31"/>
    <tableColumn id="3" name="(1)筆頭著者_x000a_（F）" dataDxfId="30" totalsRowDxfId="29"/>
    <tableColumn id="4" name="(2)第２著者_x000a_（S）" dataDxfId="28" totalsRowDxfId="27"/>
    <tableColumn id="5" name="(3)最終著者_x000a_（L）" dataDxfId="26" totalsRowDxfId="25"/>
    <tableColumn id="6" name="(4)その他_x000a_〔(1)~(3)以外〕" dataDxfId="24" totalsRowDxfId="23"/>
    <tableColumn id="7" name="(5)責任著者_x000a_（C）" dataDxfId="22" totalsRowDxfId="21"/>
    <tableColumn id="8" name="インパクト_x000a_ファクター_x000a_（IF）※" dataDxfId="20" totalsRowDxfId="19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id="3" name="テーブル74" displayName="テーブル74" ref="A5:H23" totalsRowShown="0" headerRowDxfId="18" dataDxfId="17" tableBorderDxfId="16">
  <autoFilter ref="A5:H23"/>
  <tableColumns count="8">
    <tableColumn id="1" name="②総説_x000a_③症例報告_x000a_④その他" dataDxfId="15" totalsRowDxfId="14"/>
    <tableColumn id="2" name="No._x000a_（様式3の_x000a_№を記載）" dataDxfId="13" totalsRowDxfId="12"/>
    <tableColumn id="3" name="(1)筆頭著者_x000a_（F）" dataDxfId="11" totalsRowDxfId="10"/>
    <tableColumn id="4" name="(2)第２著者_x000a_（S）" dataDxfId="9" totalsRowDxfId="8"/>
    <tableColumn id="5" name="(3)最終著者_x000a_（L）" dataDxfId="7" totalsRowDxfId="6"/>
    <tableColumn id="6" name="(4)その他_x000a_〔(1)~(3)以外〕" dataDxfId="5" totalsRowDxfId="4"/>
    <tableColumn id="7" name="(5)責任著者_x000a_（C）" dataDxfId="3" totalsRowDxfId="2"/>
    <tableColumn id="8" name="インパクト_x000a_ファクター_x000a_（IF）※" dataDxfId="1" totalsRow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zoomScale="87" zoomScaleNormal="87" workbookViewId="0"/>
  </sheetViews>
  <sheetFormatPr defaultRowHeight="18.75"/>
  <cols>
    <col min="1" max="1" width="14.875" customWidth="1"/>
    <col min="2" max="2" width="15.75" customWidth="1"/>
    <col min="3" max="8" width="13.75" customWidth="1"/>
    <col min="9" max="9" width="15.375" bestFit="1" customWidth="1"/>
    <col min="10" max="10" width="8.75" customWidth="1"/>
  </cols>
  <sheetData>
    <row r="1" spans="1:9" ht="27" customHeight="1">
      <c r="A1" s="15" t="s">
        <v>50</v>
      </c>
      <c r="H1" s="16"/>
      <c r="I1" s="6"/>
    </row>
    <row r="2" spans="1:9" ht="27" customHeight="1">
      <c r="H2" s="108" t="s">
        <v>5</v>
      </c>
      <c r="I2" s="108"/>
    </row>
    <row r="3" spans="1:9" ht="22.5" customHeight="1"/>
    <row r="4" spans="1:9" ht="30" customHeight="1">
      <c r="A4" s="10" t="s">
        <v>0</v>
      </c>
      <c r="B4" s="11" t="s">
        <v>1</v>
      </c>
      <c r="C4" s="105" t="s">
        <v>2</v>
      </c>
      <c r="D4" s="106"/>
      <c r="E4" s="106"/>
      <c r="F4" s="106"/>
      <c r="G4" s="107"/>
      <c r="H4" s="1"/>
      <c r="I4" s="4"/>
    </row>
    <row r="5" spans="1:9" ht="86.25" customHeight="1" thickBot="1">
      <c r="A5" s="12" t="s">
        <v>3</v>
      </c>
      <c r="B5" s="13" t="s">
        <v>42</v>
      </c>
      <c r="C5" s="13" t="s">
        <v>26</v>
      </c>
      <c r="D5" s="13" t="s">
        <v>27</v>
      </c>
      <c r="E5" s="13" t="s">
        <v>25</v>
      </c>
      <c r="F5" s="13" t="s">
        <v>30</v>
      </c>
      <c r="G5" s="13" t="s">
        <v>28</v>
      </c>
      <c r="H5" s="14" t="s">
        <v>29</v>
      </c>
      <c r="I5" s="96" t="s">
        <v>53</v>
      </c>
    </row>
    <row r="6" spans="1:9" ht="22.5" customHeight="1" thickBot="1">
      <c r="A6" s="101" t="s">
        <v>32</v>
      </c>
      <c r="B6" s="102"/>
      <c r="C6" s="102">
        <f t="shared" ref="C6:H6" si="0">SUBTOTAL(9,C7:C1000)</f>
        <v>0</v>
      </c>
      <c r="D6" s="102">
        <f t="shared" si="0"/>
        <v>0</v>
      </c>
      <c r="E6" s="102">
        <f t="shared" si="0"/>
        <v>0</v>
      </c>
      <c r="F6" s="102">
        <f t="shared" si="0"/>
        <v>0</v>
      </c>
      <c r="G6" s="102">
        <f t="shared" si="0"/>
        <v>0</v>
      </c>
      <c r="H6" s="102">
        <f t="shared" si="0"/>
        <v>0</v>
      </c>
    </row>
    <row r="7" spans="1:9" ht="22.5" customHeight="1" thickTop="1">
      <c r="A7" s="63"/>
      <c r="B7" s="61">
        <v>1</v>
      </c>
      <c r="C7" s="61"/>
      <c r="D7" s="61"/>
      <c r="E7" s="61"/>
      <c r="F7" s="61"/>
      <c r="G7" s="61"/>
      <c r="H7" s="97"/>
    </row>
    <row r="8" spans="1:9" ht="22.5" customHeight="1">
      <c r="A8" s="63"/>
      <c r="B8" s="61">
        <v>2</v>
      </c>
      <c r="C8" s="36"/>
      <c r="D8" s="36"/>
      <c r="E8" s="36"/>
      <c r="F8" s="36"/>
      <c r="G8" s="36"/>
      <c r="H8" s="64"/>
    </row>
    <row r="9" spans="1:9" ht="22.5" customHeight="1">
      <c r="A9" s="63"/>
      <c r="B9" s="61">
        <v>3</v>
      </c>
      <c r="C9" s="36"/>
      <c r="D9" s="36"/>
      <c r="E9" s="36"/>
      <c r="F9" s="36"/>
      <c r="G9" s="36"/>
      <c r="H9" s="64"/>
    </row>
    <row r="10" spans="1:9" ht="22.5" customHeight="1">
      <c r="A10" s="63"/>
      <c r="B10" s="61">
        <v>4</v>
      </c>
      <c r="C10" s="36"/>
      <c r="D10" s="36"/>
      <c r="E10" s="36"/>
      <c r="F10" s="36"/>
      <c r="G10" s="36"/>
      <c r="H10" s="64"/>
    </row>
    <row r="11" spans="1:9" ht="22.5" customHeight="1">
      <c r="A11" s="63"/>
      <c r="B11" s="61">
        <v>5</v>
      </c>
      <c r="C11" s="36"/>
      <c r="D11" s="36"/>
      <c r="E11" s="36"/>
      <c r="F11" s="36"/>
      <c r="G11" s="36"/>
      <c r="H11" s="64"/>
    </row>
    <row r="12" spans="1:9" ht="22.5" customHeight="1">
      <c r="A12" s="63"/>
      <c r="B12" s="61">
        <v>6</v>
      </c>
      <c r="C12" s="36"/>
      <c r="D12" s="36"/>
      <c r="E12" s="36"/>
      <c r="F12" s="36"/>
      <c r="G12" s="36"/>
      <c r="H12" s="64"/>
    </row>
    <row r="13" spans="1:9" ht="22.5" customHeight="1">
      <c r="A13" s="63"/>
      <c r="B13" s="61">
        <v>7</v>
      </c>
      <c r="C13" s="36"/>
      <c r="D13" s="36"/>
      <c r="E13" s="36"/>
      <c r="F13" s="36"/>
      <c r="G13" s="36"/>
      <c r="H13" s="64"/>
    </row>
    <row r="14" spans="1:9" ht="22.5" customHeight="1">
      <c r="A14" s="63"/>
      <c r="B14" s="61">
        <v>8</v>
      </c>
      <c r="C14" s="36"/>
      <c r="D14" s="36"/>
      <c r="E14" s="36"/>
      <c r="F14" s="36"/>
      <c r="G14" s="36"/>
      <c r="H14" s="64"/>
    </row>
    <row r="15" spans="1:9" ht="22.5" customHeight="1">
      <c r="A15" s="63"/>
      <c r="B15" s="61">
        <v>9</v>
      </c>
      <c r="C15" s="36"/>
      <c r="D15" s="36"/>
      <c r="E15" s="36"/>
      <c r="F15" s="36"/>
      <c r="G15" s="36"/>
      <c r="H15" s="64"/>
    </row>
    <row r="16" spans="1:9" ht="22.5" customHeight="1">
      <c r="A16" s="63"/>
      <c r="B16" s="61">
        <v>10</v>
      </c>
      <c r="C16" s="36"/>
      <c r="D16" s="36"/>
      <c r="E16" s="36"/>
      <c r="F16" s="36"/>
      <c r="G16" s="36"/>
      <c r="H16" s="64"/>
    </row>
    <row r="17" spans="1:8" ht="22.5" customHeight="1">
      <c r="A17" s="63"/>
      <c r="B17" s="61">
        <v>11</v>
      </c>
      <c r="C17" s="39"/>
      <c r="D17" s="39"/>
      <c r="E17" s="39"/>
      <c r="F17" s="39"/>
      <c r="G17" s="39"/>
      <c r="H17" s="65"/>
    </row>
    <row r="18" spans="1:8" ht="22.5" customHeight="1">
      <c r="A18" s="63"/>
      <c r="B18" s="61">
        <v>12</v>
      </c>
      <c r="C18" s="36"/>
      <c r="D18" s="36"/>
      <c r="E18" s="36"/>
      <c r="F18" s="36"/>
      <c r="G18" s="36"/>
      <c r="H18" s="64"/>
    </row>
  </sheetData>
  <mergeCells count="2">
    <mergeCell ref="C4:G4"/>
    <mergeCell ref="H2:I2"/>
  </mergeCells>
  <phoneticPr fontId="1"/>
  <dataValidations count="1">
    <dataValidation type="list" allowBlank="1" showInputMessage="1" showErrorMessage="1" sqref="A7:A18">
      <formula1>$A$5</formula1>
    </dataValidation>
  </dataValidations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zoomScale="87" zoomScaleNormal="87" workbookViewId="0"/>
  </sheetViews>
  <sheetFormatPr defaultRowHeight="18.75"/>
  <cols>
    <col min="1" max="1" width="14.875" customWidth="1"/>
    <col min="2" max="2" width="15.75" customWidth="1"/>
    <col min="3" max="8" width="13.75" customWidth="1"/>
    <col min="9" max="9" width="15.375" bestFit="1" customWidth="1"/>
  </cols>
  <sheetData>
    <row r="1" spans="1:9" ht="27" customHeight="1">
      <c r="A1" s="15" t="s">
        <v>51</v>
      </c>
      <c r="H1" s="16"/>
      <c r="I1" s="6"/>
    </row>
    <row r="2" spans="1:9" ht="27" customHeight="1">
      <c r="H2" s="108" t="s">
        <v>5</v>
      </c>
      <c r="I2" s="108"/>
    </row>
    <row r="3" spans="1:9" ht="22.5" customHeight="1">
      <c r="B3" s="2"/>
      <c r="C3" s="3"/>
      <c r="D3" s="3"/>
      <c r="E3" s="3"/>
      <c r="F3" s="3"/>
      <c r="G3" s="3"/>
      <c r="H3" s="3"/>
    </row>
    <row r="4" spans="1:9" ht="30" customHeight="1">
      <c r="A4" s="10" t="s">
        <v>0</v>
      </c>
      <c r="B4" s="11" t="s">
        <v>1</v>
      </c>
      <c r="C4" s="105" t="s">
        <v>2</v>
      </c>
      <c r="D4" s="106"/>
      <c r="E4" s="106"/>
      <c r="F4" s="106"/>
      <c r="G4" s="107"/>
      <c r="H4" s="5"/>
      <c r="I4" s="4"/>
    </row>
    <row r="5" spans="1:9" ht="86.25" customHeight="1" thickBot="1">
      <c r="A5" s="99" t="s">
        <v>6</v>
      </c>
      <c r="B5" s="100" t="s">
        <v>42</v>
      </c>
      <c r="C5" s="100" t="s">
        <v>26</v>
      </c>
      <c r="D5" s="100" t="s">
        <v>27</v>
      </c>
      <c r="E5" s="100" t="s">
        <v>25</v>
      </c>
      <c r="F5" s="13" t="s">
        <v>30</v>
      </c>
      <c r="G5" s="100" t="s">
        <v>28</v>
      </c>
      <c r="H5" s="19" t="s">
        <v>31</v>
      </c>
      <c r="I5" s="96" t="s">
        <v>54</v>
      </c>
    </row>
    <row r="6" spans="1:9" ht="22.5" customHeight="1" thickBot="1">
      <c r="A6" s="103" t="s">
        <v>32</v>
      </c>
      <c r="B6" s="104"/>
      <c r="C6" s="102">
        <f t="shared" ref="C6:H6" si="0">SUBTOTAL(9,C7:C1000)</f>
        <v>0</v>
      </c>
      <c r="D6" s="102">
        <f t="shared" si="0"/>
        <v>0</v>
      </c>
      <c r="E6" s="102">
        <f t="shared" si="0"/>
        <v>0</v>
      </c>
      <c r="F6" s="102">
        <f t="shared" si="0"/>
        <v>0</v>
      </c>
      <c r="G6" s="102">
        <f t="shared" si="0"/>
        <v>0</v>
      </c>
      <c r="H6" s="102">
        <f t="shared" si="0"/>
        <v>0</v>
      </c>
    </row>
    <row r="7" spans="1:9" ht="22.5" customHeight="1" thickTop="1">
      <c r="A7" s="58"/>
      <c r="B7" s="59"/>
      <c r="C7" s="59"/>
      <c r="D7" s="59"/>
      <c r="E7" s="59"/>
      <c r="F7" s="59"/>
      <c r="G7" s="59"/>
      <c r="H7" s="98"/>
    </row>
    <row r="8" spans="1:9" ht="22.5" customHeight="1">
      <c r="A8" s="55"/>
      <c r="B8" s="56"/>
      <c r="C8" s="56"/>
      <c r="D8" s="56"/>
      <c r="E8" s="56"/>
      <c r="F8" s="56"/>
      <c r="G8" s="56"/>
      <c r="H8" s="57"/>
    </row>
    <row r="9" spans="1:9" ht="22.5" customHeight="1">
      <c r="A9" s="55"/>
      <c r="B9" s="56"/>
      <c r="C9" s="56"/>
      <c r="D9" s="56"/>
      <c r="E9" s="56"/>
      <c r="F9" s="56"/>
      <c r="G9" s="56"/>
      <c r="H9" s="57"/>
    </row>
    <row r="10" spans="1:9" ht="22.5" customHeight="1">
      <c r="A10" s="55"/>
      <c r="B10" s="56"/>
      <c r="C10" s="56"/>
      <c r="D10" s="56"/>
      <c r="E10" s="56"/>
      <c r="F10" s="56"/>
      <c r="G10" s="56"/>
      <c r="H10" s="57"/>
    </row>
    <row r="11" spans="1:9" ht="22.5" customHeight="1">
      <c r="A11" s="55"/>
      <c r="B11" s="56"/>
      <c r="C11" s="56"/>
      <c r="D11" s="56"/>
      <c r="E11" s="56"/>
      <c r="F11" s="56"/>
      <c r="G11" s="56"/>
      <c r="H11" s="57"/>
    </row>
    <row r="12" spans="1:9" ht="22.5" customHeight="1">
      <c r="A12" s="55"/>
      <c r="B12" s="56"/>
      <c r="C12" s="56"/>
      <c r="D12" s="56"/>
      <c r="E12" s="56"/>
      <c r="F12" s="56"/>
      <c r="G12" s="56"/>
      <c r="H12" s="57"/>
    </row>
    <row r="13" spans="1:9" ht="22.5" customHeight="1">
      <c r="A13" s="55"/>
      <c r="B13" s="56"/>
      <c r="C13" s="56"/>
      <c r="D13" s="56"/>
      <c r="E13" s="56"/>
      <c r="F13" s="56"/>
      <c r="G13" s="56"/>
      <c r="H13" s="57"/>
    </row>
    <row r="14" spans="1:9" ht="22.5" customHeight="1">
      <c r="A14" s="55"/>
      <c r="B14" s="56"/>
      <c r="C14" s="56"/>
      <c r="D14" s="56"/>
      <c r="E14" s="56"/>
      <c r="F14" s="56"/>
      <c r="G14" s="56"/>
      <c r="H14" s="57"/>
    </row>
    <row r="15" spans="1:9" ht="22.5" customHeight="1">
      <c r="A15" s="55"/>
      <c r="B15" s="56"/>
      <c r="C15" s="56"/>
      <c r="D15" s="56"/>
      <c r="E15" s="56"/>
      <c r="F15" s="56"/>
      <c r="G15" s="56"/>
      <c r="H15" s="57"/>
    </row>
    <row r="16" spans="1:9" ht="22.5" customHeight="1">
      <c r="A16" s="55"/>
      <c r="B16" s="56"/>
      <c r="C16" s="56"/>
      <c r="D16" s="56"/>
      <c r="E16" s="56"/>
      <c r="F16" s="56"/>
      <c r="G16" s="56"/>
      <c r="H16" s="57"/>
    </row>
    <row r="17" spans="1:8" ht="22.5" customHeight="1">
      <c r="A17" s="55"/>
      <c r="B17" s="56"/>
      <c r="C17" s="56"/>
      <c r="D17" s="56"/>
      <c r="E17" s="56"/>
      <c r="F17" s="56"/>
      <c r="G17" s="56"/>
      <c r="H17" s="57"/>
    </row>
    <row r="18" spans="1:8" ht="22.5" customHeight="1">
      <c r="A18" s="55"/>
      <c r="B18" s="56"/>
      <c r="C18" s="56"/>
      <c r="D18" s="56"/>
      <c r="E18" s="56"/>
      <c r="F18" s="56"/>
      <c r="G18" s="56"/>
      <c r="H18" s="57"/>
    </row>
    <row r="19" spans="1:8" ht="22.5" customHeight="1">
      <c r="A19" s="55"/>
      <c r="B19" s="56"/>
      <c r="C19" s="56"/>
      <c r="D19" s="56"/>
      <c r="E19" s="56"/>
      <c r="F19" s="56"/>
      <c r="G19" s="56"/>
      <c r="H19" s="57"/>
    </row>
    <row r="20" spans="1:8" ht="22.5" customHeight="1">
      <c r="A20" s="55"/>
      <c r="B20" s="56"/>
      <c r="C20" s="56"/>
      <c r="D20" s="56"/>
      <c r="E20" s="56"/>
      <c r="F20" s="56"/>
      <c r="G20" s="56"/>
      <c r="H20" s="57"/>
    </row>
    <row r="21" spans="1:8" ht="22.5" customHeight="1">
      <c r="A21" s="55"/>
      <c r="B21" s="56"/>
      <c r="C21" s="56"/>
      <c r="D21" s="56"/>
      <c r="E21" s="56"/>
      <c r="F21" s="56"/>
      <c r="G21" s="56"/>
      <c r="H21" s="57"/>
    </row>
    <row r="22" spans="1:8" ht="22.5" customHeight="1">
      <c r="A22" s="55"/>
      <c r="B22" s="56"/>
      <c r="C22" s="56"/>
      <c r="D22" s="56"/>
      <c r="E22" s="56"/>
      <c r="F22" s="56"/>
      <c r="G22" s="56"/>
      <c r="H22" s="57"/>
    </row>
    <row r="23" spans="1:8" ht="22.5" customHeight="1">
      <c r="A23" s="55"/>
      <c r="B23" s="56"/>
      <c r="C23" s="56"/>
      <c r="D23" s="56"/>
      <c r="E23" s="56"/>
      <c r="F23" s="56"/>
      <c r="G23" s="56"/>
      <c r="H23" s="57"/>
    </row>
  </sheetData>
  <mergeCells count="2">
    <mergeCell ref="C4:G4"/>
    <mergeCell ref="H2:I2"/>
  </mergeCells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原著以外種別!$A$3:$A$5</xm:f>
          </x14:formula1>
          <xm:sqref>A7:A23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view="pageBreakPreview" zoomScale="80" zoomScaleNormal="80" zoomScaleSheetLayoutView="80" workbookViewId="0">
      <selection sqref="A1:C1"/>
    </sheetView>
  </sheetViews>
  <sheetFormatPr defaultRowHeight="18.75"/>
  <cols>
    <col min="2" max="2" width="41.375" customWidth="1"/>
    <col min="3" max="12" width="13.75" customWidth="1"/>
  </cols>
  <sheetData>
    <row r="1" spans="1:12" ht="30" customHeight="1">
      <c r="A1" s="116" t="s">
        <v>52</v>
      </c>
      <c r="B1" s="117"/>
      <c r="C1" s="117"/>
      <c r="L1" s="6"/>
    </row>
    <row r="2" spans="1:12" ht="14.25" customHeight="1" thickBot="1"/>
    <row r="3" spans="1:12" ht="41.25" customHeight="1">
      <c r="A3" s="126" t="s">
        <v>36</v>
      </c>
      <c r="B3" s="121"/>
      <c r="C3" s="28" t="s">
        <v>34</v>
      </c>
      <c r="D3" s="24" t="s">
        <v>35</v>
      </c>
      <c r="E3" s="29" t="s">
        <v>32</v>
      </c>
    </row>
    <row r="4" spans="1:12" ht="41.25" customHeight="1" thickBot="1">
      <c r="A4" s="122"/>
      <c r="B4" s="123"/>
      <c r="C4" s="49"/>
      <c r="D4" s="51"/>
      <c r="E4" s="93">
        <f>C4+D4</f>
        <v>0</v>
      </c>
    </row>
    <row r="5" spans="1:12" ht="15" customHeight="1" thickBot="1">
      <c r="B5" s="20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ht="41.25" customHeight="1">
      <c r="A6" s="126" t="s">
        <v>33</v>
      </c>
      <c r="B6" s="127"/>
      <c r="C6" s="21" t="s">
        <v>37</v>
      </c>
      <c r="D6" s="22" t="s">
        <v>38</v>
      </c>
      <c r="E6" s="22" t="s">
        <v>39</v>
      </c>
      <c r="F6" s="23" t="s">
        <v>40</v>
      </c>
      <c r="G6" s="29" t="s">
        <v>32</v>
      </c>
    </row>
    <row r="7" spans="1:12" ht="41.25" customHeight="1" thickBot="1">
      <c r="A7" s="122"/>
      <c r="B7" s="128"/>
      <c r="C7" s="49"/>
      <c r="D7" s="50"/>
      <c r="E7" s="50"/>
      <c r="F7" s="51"/>
      <c r="G7" s="93">
        <f>C7+D7+E7+F7</f>
        <v>0</v>
      </c>
    </row>
    <row r="8" spans="1:12" ht="15" customHeight="1" thickBot="1">
      <c r="J8" s="7"/>
      <c r="K8" s="8"/>
      <c r="L8" s="8"/>
    </row>
    <row r="9" spans="1:12" ht="41.25" customHeight="1">
      <c r="A9" s="120" t="s">
        <v>41</v>
      </c>
      <c r="B9" s="121"/>
      <c r="C9" s="114" t="s">
        <v>14</v>
      </c>
      <c r="D9" s="115"/>
      <c r="E9" s="109" t="s">
        <v>15</v>
      </c>
      <c r="F9" s="115"/>
      <c r="G9" s="109" t="s">
        <v>16</v>
      </c>
      <c r="H9" s="115"/>
      <c r="I9" s="109" t="s">
        <v>17</v>
      </c>
      <c r="J9" s="110"/>
      <c r="K9" s="111" t="s">
        <v>18</v>
      </c>
      <c r="L9" s="112"/>
    </row>
    <row r="10" spans="1:12" ht="41.25" customHeight="1" thickBot="1">
      <c r="A10" s="122"/>
      <c r="B10" s="123"/>
      <c r="C10" s="27" t="s">
        <v>4</v>
      </c>
      <c r="D10" s="25" t="s">
        <v>13</v>
      </c>
      <c r="E10" s="25" t="s">
        <v>4</v>
      </c>
      <c r="F10" s="25" t="s">
        <v>13</v>
      </c>
      <c r="G10" s="25" t="s">
        <v>4</v>
      </c>
      <c r="H10" s="25" t="s">
        <v>13</v>
      </c>
      <c r="I10" s="25" t="s">
        <v>4</v>
      </c>
      <c r="J10" s="26" t="s">
        <v>13</v>
      </c>
      <c r="K10" s="88" t="s">
        <v>4</v>
      </c>
      <c r="L10" s="89" t="s">
        <v>13</v>
      </c>
    </row>
    <row r="11" spans="1:12" ht="41.25" customHeight="1">
      <c r="A11" s="118" t="s">
        <v>47</v>
      </c>
      <c r="B11" s="77" t="s">
        <v>24</v>
      </c>
      <c r="C11" s="66">
        <f>COUNTIFS(様式A【①原著】!$H$7:$H$1000,"&gt;0",様式A【①原著】!$C$7:$C$1000,"1")</f>
        <v>0</v>
      </c>
      <c r="D11" s="67">
        <f>SUMIFS(様式A【①原著】!$H$7:$H$1000,様式A【①原著】!$H$7:$H$1000,"&gt;0",様式A【①原著】!$C$7:$C$1000,"1")</f>
        <v>0</v>
      </c>
      <c r="E11" s="67">
        <f>COUNTIFS('様式B【②総説、③症例報告、④その他論文】'!$A$7:$A$1000,"②総説",'様式B【②総説、③症例報告、④その他論文】'!$H$7:$H$1000,"&gt;0",'様式B【②総説、③症例報告、④その他論文】'!$C$7:$C$1000,"1")</f>
        <v>0</v>
      </c>
      <c r="F11" s="67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C$7:$C$1000,"1")</f>
        <v>0</v>
      </c>
      <c r="G11" s="67">
        <f>COUNTIFS('様式B【②総説、③症例報告、④その他論文】'!$A$7:$A$1000,"③症例報告",'様式B【②総説、③症例報告、④その他論文】'!$H$7:$H$1000,"&gt;0",'様式B【②総説、③症例報告、④その他論文】'!$C$7:$C$1000,"1")</f>
        <v>0</v>
      </c>
      <c r="H11" s="67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C$7:$C$1000,"1")</f>
        <v>0</v>
      </c>
      <c r="I11" s="67">
        <f>COUNTIFS('様式B【②総説、③症例報告、④その他論文】'!$A$7:$A$1000,"④その他",'様式B【②総説、③症例報告、④その他論文】'!$H$7:$H$1000,"&gt;0",'様式B【②総説、③症例報告、④その他論文】'!$C$7:$C$1000,"1")</f>
        <v>0</v>
      </c>
      <c r="J11" s="68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C$7:$C$1000,"1")</f>
        <v>0</v>
      </c>
      <c r="K11" s="34">
        <f>C11+E11+G11+I11</f>
        <v>0</v>
      </c>
      <c r="L11" s="35">
        <f>D11+F11+H11+J11</f>
        <v>0</v>
      </c>
    </row>
    <row r="12" spans="1:12" ht="41.25" customHeight="1">
      <c r="A12" s="119"/>
      <c r="B12" s="78" t="s">
        <v>11</v>
      </c>
      <c r="C12" s="44">
        <f>COUNTIFS(様式A【①原著】!$H$7:$H$1000,"&gt;0",様式A【①原著】!$D$7:$D$1000,"1")</f>
        <v>0</v>
      </c>
      <c r="D12" s="45">
        <f>SUMIFS(様式A【①原著】!$H$7:$H$1000,様式A【①原著】!$H$7:$H$1000,"&gt;0",様式A【①原著】!$D$7:$D$1000,"1")</f>
        <v>0</v>
      </c>
      <c r="E12" s="45">
        <f>COUNTIFS('様式B【②総説、③症例報告、④その他論文】'!$A$7:$A$1000,"②総説",'様式B【②総説、③症例報告、④その他論文】'!$H$7:$H$1000,"&gt;0",'様式B【②総説、③症例報告、④その他論文】'!$D$7:$D$1000,"1")</f>
        <v>0</v>
      </c>
      <c r="F12" s="45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D$7:$D$1000,"1")</f>
        <v>0</v>
      </c>
      <c r="G12" s="45">
        <f>COUNTIFS('様式B【②総説、③症例報告、④その他論文】'!$A$7:$A$1000,"③症例報告",'様式B【②総説、③症例報告、④その他論文】'!$H$7:$H$1000,"&gt;0",'様式B【②総説、③症例報告、④その他論文】'!$D$7:$D$1000,"1")</f>
        <v>0</v>
      </c>
      <c r="H12" s="45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D$7:$D$1000,"1")</f>
        <v>0</v>
      </c>
      <c r="I12" s="45">
        <f>COUNTIFS('様式B【②総説、③症例報告、④その他論文】'!$A$7:$A$1000,"④その他",'様式B【②総説、③症例報告、④その他論文】'!$H$7:$H$1000,"&gt;0",'様式B【②総説、③症例報告、④その他論文】'!$D$7:$D$1000,"1")</f>
        <v>0</v>
      </c>
      <c r="J12" s="46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D$7:$D$1000,"1")</f>
        <v>0</v>
      </c>
      <c r="K12" s="37">
        <f t="shared" ref="K12:L14" si="0">C12+E12+G12+I12</f>
        <v>0</v>
      </c>
      <c r="L12" s="38">
        <f t="shared" si="0"/>
        <v>0</v>
      </c>
    </row>
    <row r="13" spans="1:12" ht="41.25" customHeight="1">
      <c r="A13" s="119"/>
      <c r="B13" s="78" t="s">
        <v>12</v>
      </c>
      <c r="C13" s="44">
        <f>COUNTIFS(様式A【①原著】!$H$7:$H$1000,"&gt;0",様式A【①原著】!$E$7:$E$1000,"1")</f>
        <v>0</v>
      </c>
      <c r="D13" s="45">
        <f>SUMIFS(様式A【①原著】!$H$7:$H$1000,様式A【①原著】!$H$7:$H$1000,"&gt;0",様式A【①原著】!$E$7:$E$1000,"1")</f>
        <v>0</v>
      </c>
      <c r="E13" s="45">
        <f>COUNTIFS('様式B【②総説、③症例報告、④その他論文】'!$A$7:$A$1000,"②総説",'様式B【②総説、③症例報告、④その他論文】'!$H$7:$H$1000,"&gt;0",'様式B【②総説、③症例報告、④その他論文】'!$E$7:$E$1000,"1")</f>
        <v>0</v>
      </c>
      <c r="F13" s="45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E$7:$E$1000,"1")</f>
        <v>0</v>
      </c>
      <c r="G13" s="45">
        <f>COUNTIFS('様式B【②総説、③症例報告、④その他論文】'!$A$7:$A$1000,"③症例報告",'様式B【②総説、③症例報告、④その他論文】'!$H$7:$H$1000,"&gt;0",'様式B【②総説、③症例報告、④その他論文】'!$E$7:$E$1000,"1")</f>
        <v>0</v>
      </c>
      <c r="H13" s="45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E$7:$E$1000,"1")</f>
        <v>0</v>
      </c>
      <c r="I13" s="45">
        <f>COUNTIFS('様式B【②総説、③症例報告、④その他論文】'!$A$7:$A$1000,"④その他",'様式B【②総説、③症例報告、④その他論文】'!$H$7:$H$1000,"&gt;0",'様式B【②総説、③症例報告、④その他論文】'!$E$7:$E$1000,"1")</f>
        <v>0</v>
      </c>
      <c r="J13" s="46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E$7:$E$1000,"1")</f>
        <v>0</v>
      </c>
      <c r="K13" s="37">
        <f t="shared" si="0"/>
        <v>0</v>
      </c>
      <c r="L13" s="38">
        <f t="shared" si="0"/>
        <v>0</v>
      </c>
    </row>
    <row r="14" spans="1:12" ht="41.25" customHeight="1">
      <c r="A14" s="119"/>
      <c r="B14" s="79" t="s">
        <v>44</v>
      </c>
      <c r="C14" s="69">
        <f>COUNTIFS(様式A【①原著】!$H$7:$H$1000,"&gt;0",様式A【①原著】!$F$7:$F$1000,"1")</f>
        <v>0</v>
      </c>
      <c r="D14" s="70">
        <f>SUMIFS(様式A【①原著】!$H$7:$H$1000,様式A【①原著】!$H$7:$H$1000,"&gt;0",様式A【①原著】!$F$7:$F$1000,"1")</f>
        <v>0</v>
      </c>
      <c r="E14" s="70">
        <f>COUNTIFS('様式B【②総説、③症例報告、④その他論文】'!$A$7:$A$1000,"②総説",'様式B【②総説、③症例報告、④その他論文】'!$H$7:$H$1000,"&gt;0",'様式B【②総説、③症例報告、④その他論文】'!$F$7:$F$1000,"1")</f>
        <v>0</v>
      </c>
      <c r="F14" s="70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F$7:$F$1000,"1")</f>
        <v>0</v>
      </c>
      <c r="G14" s="70">
        <f>COUNTIFS('様式B【②総説、③症例報告、④その他論文】'!$A$7:$A$1000,"③症例報告",'様式B【②総説、③症例報告、④その他論文】'!$H$7:$H$1000,"&gt;0",'様式B【②総説、③症例報告、④その他論文】'!$F$7:$F$1000,"1")</f>
        <v>0</v>
      </c>
      <c r="H14" s="70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F$7:$F$1000,"1")</f>
        <v>0</v>
      </c>
      <c r="I14" s="70">
        <f>COUNTIFS('様式B【②総説、③症例報告、④その他論文】'!$A$7:$A$1000,"④その他",'様式B【②総説、③症例報告、④その他論文】'!$H$7:$H$1000,"&gt;0",'様式B【②総説、③症例報告、④その他論文】'!$F$7:$F$1000,"1")</f>
        <v>0</v>
      </c>
      <c r="J14" s="71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F$7:$F$1000,"1")</f>
        <v>0</v>
      </c>
      <c r="K14" s="90">
        <f t="shared" si="0"/>
        <v>0</v>
      </c>
      <c r="L14" s="91">
        <f t="shared" si="0"/>
        <v>0</v>
      </c>
    </row>
    <row r="15" spans="1:12" ht="41.25" customHeight="1">
      <c r="A15" s="81" t="s">
        <v>48</v>
      </c>
      <c r="B15" s="79" t="s">
        <v>49</v>
      </c>
      <c r="C15" s="69">
        <f>COUNTIF(様式A【①原著】!$H$7:$H$1000,"0")</f>
        <v>0</v>
      </c>
      <c r="D15" s="82"/>
      <c r="E15" s="70">
        <f>COUNTIFS('様式B【②総説、③症例報告、④その他論文】'!$A$7:$A$1000,"②総説",'様式B【②総説、③症例報告、④その他論文】'!$H$7:$H$1000,"0")</f>
        <v>0</v>
      </c>
      <c r="F15" s="82"/>
      <c r="G15" s="70">
        <f>COUNTIFS('様式B【②総説、③症例報告、④その他論文】'!$A$7:$A$1000,"③症例報告",'様式B【②総説、③症例報告、④その他論文】'!$H$7:$H$1000,"0")</f>
        <v>0</v>
      </c>
      <c r="H15" s="82"/>
      <c r="I15" s="70">
        <f>COUNTIFS('様式B【②総説、③症例報告、④その他論文】'!$A$7:$A$1000,"④その他",'様式B【②総説、③症例報告、④その他論文】'!$H$7:$H$1000,"0")</f>
        <v>0</v>
      </c>
      <c r="J15" s="83"/>
      <c r="K15" s="90">
        <f>C15+E15+G15+I15</f>
        <v>0</v>
      </c>
      <c r="L15" s="92"/>
    </row>
    <row r="16" spans="1:12" ht="41.25" customHeight="1" thickBot="1">
      <c r="A16" s="84"/>
      <c r="B16" s="87" t="s">
        <v>45</v>
      </c>
      <c r="C16" s="40">
        <f>C11+C12+C13+C14+C15</f>
        <v>0</v>
      </c>
      <c r="D16" s="41">
        <f>D11+D12+D13+D14</f>
        <v>0</v>
      </c>
      <c r="E16" s="41">
        <f>E11+E12+E13+E14+E15</f>
        <v>0</v>
      </c>
      <c r="F16" s="41">
        <f>F11+F12+F13+F14</f>
        <v>0</v>
      </c>
      <c r="G16" s="41">
        <f>G11+G12+G13+G14+G15</f>
        <v>0</v>
      </c>
      <c r="H16" s="41">
        <f>H11+H12+H13+H14</f>
        <v>0</v>
      </c>
      <c r="I16" s="41">
        <f>I11+I12+I13+I14+I15</f>
        <v>0</v>
      </c>
      <c r="J16" s="42">
        <f>J11+J12+J13+J14</f>
        <v>0</v>
      </c>
      <c r="K16" s="40">
        <f>K11+K12+K13+K14+K15</f>
        <v>0</v>
      </c>
      <c r="L16" s="43">
        <f>L11+L12+L13+L14</f>
        <v>0</v>
      </c>
    </row>
    <row r="17" spans="1:12" ht="41.25" customHeight="1" thickTop="1">
      <c r="A17" s="73"/>
      <c r="B17" s="72" t="s">
        <v>19</v>
      </c>
      <c r="C17" s="30"/>
      <c r="D17" s="30"/>
      <c r="E17" s="30"/>
      <c r="F17" s="30"/>
      <c r="G17" s="30"/>
      <c r="H17" s="30"/>
      <c r="I17" s="30"/>
      <c r="J17" s="30"/>
      <c r="K17" s="30"/>
      <c r="L17" s="31"/>
    </row>
    <row r="18" spans="1:12" ht="41.25" customHeight="1">
      <c r="A18" s="124" t="s">
        <v>47</v>
      </c>
      <c r="B18" s="80" t="s">
        <v>20</v>
      </c>
      <c r="C18" s="44">
        <f>COUNTIFS(様式A【①原著】!$H$7:$H$1000,"&gt;0",様式A【①原著】!$D$7:$D$1000,"1",様式A【①原著】!$G$7:$G$1000,"1")</f>
        <v>0</v>
      </c>
      <c r="D18" s="45">
        <f>SUMIFS(様式A【①原著】!$H$7:$H$1000,様式A【①原著】!$H$7:$H$1000,"&gt;0",様式A【①原著】!$D$7:$D$1000,"1",様式A【①原著】!$G$7:$G$1000,"1")</f>
        <v>0</v>
      </c>
      <c r="E18" s="45">
        <f>COUNTIFS('様式B【②総説、③症例報告、④その他論文】'!$A$7:$A$1000,"②総説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F18" s="45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G18" s="45">
        <f>COUNTIFS('様式B【②総説、③症例報告、④その他論文】'!$A$7:$A$1000,"③症例報告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H18" s="45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I18" s="45">
        <f>COUNTIFS('様式B【②総説、③症例報告、④その他論文】'!$A$7:$A$1000,"④その他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J18" s="46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K18" s="37">
        <f t="shared" ref="K18:L20" si="1">C18+E18+G18+I18</f>
        <v>0</v>
      </c>
      <c r="L18" s="38">
        <f t="shared" si="1"/>
        <v>0</v>
      </c>
    </row>
    <row r="19" spans="1:12" ht="41.25" customHeight="1">
      <c r="A19" s="119"/>
      <c r="B19" s="80" t="s">
        <v>21</v>
      </c>
      <c r="C19" s="44">
        <f>COUNTIFS(様式A【①原著】!$H$7:$H$1000,"&gt;0",様式A【①原著】!$E$7:$E$1000,"1",様式A【①原著】!$G$7:$G$1000,"1")</f>
        <v>0</v>
      </c>
      <c r="D19" s="45">
        <f>SUMIFS(様式A【①原著】!$H$7:$H$1000,様式A【①原著】!$H$7:$H$1000,"&gt;0",様式A【①原著】!$E$7:$E$1000,"1",様式A【①原著】!$G$7:$G$1000,"1")</f>
        <v>0</v>
      </c>
      <c r="E19" s="45">
        <f>COUNTIFS('様式B【②総説、③症例報告、④その他論文】'!$A$7:$A$1000,"②総説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F19" s="45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G19" s="45">
        <f>COUNTIFS('様式B【②総説、③症例報告、④その他論文】'!$A$7:$A$1000,"③症例報告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H19" s="45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I19" s="45">
        <f>COUNTIFS('様式B【②総説、③症例報告、④その他論文】'!$A$7:$A$1000,"④その他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J19" s="46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K19" s="37">
        <f t="shared" si="1"/>
        <v>0</v>
      </c>
      <c r="L19" s="38">
        <f t="shared" si="1"/>
        <v>0</v>
      </c>
    </row>
    <row r="20" spans="1:12" ht="41.25" customHeight="1" thickBot="1">
      <c r="A20" s="125"/>
      <c r="B20" s="85" t="s">
        <v>22</v>
      </c>
      <c r="C20" s="49">
        <f>COUNTIFS(様式A【①原著】!$H$7:$H$1000,"&gt;0",様式A【①原著】!$F$7:$F$1000,"1",様式A【①原著】!$G$7:$G$1000,"1")</f>
        <v>0</v>
      </c>
      <c r="D20" s="50">
        <f>SUMIFS(様式A【①原著】!$H$7:$H$1000,様式A【①原著】!$H$7:$H$1000,"&gt;0",様式A【①原著】!$F$7:$F$1000,"1",様式A【①原著】!$G$7:$G$1000,"1")</f>
        <v>0</v>
      </c>
      <c r="E20" s="50">
        <f>COUNTIFS('様式B【②総説、③症例報告、④その他論文】'!$A$7:$A$1000,"②総説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F20" s="50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G20" s="50">
        <f>COUNTIFS('様式B【②総説、③症例報告、④その他論文】'!$A$7:$A$1000,"③症例報告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H20" s="50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I20" s="50">
        <f>COUNTIFS('様式B【②総説、③症例報告、④その他論文】'!$A$7:$A$1000,"④その他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J20" s="86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K20" s="47">
        <f t="shared" si="1"/>
        <v>0</v>
      </c>
      <c r="L20" s="48">
        <f t="shared" si="1"/>
        <v>0</v>
      </c>
    </row>
    <row r="21" spans="1:12" ht="23.25" customHeight="1">
      <c r="A21" s="74"/>
      <c r="B21" s="75"/>
      <c r="C21" s="76"/>
      <c r="D21" s="76"/>
      <c r="E21" s="76"/>
      <c r="F21" s="76"/>
      <c r="G21" s="76"/>
      <c r="H21" s="76"/>
      <c r="I21" s="76"/>
      <c r="J21" s="76"/>
      <c r="K21" s="76"/>
      <c r="L21" s="76"/>
    </row>
    <row r="22" spans="1:12" ht="46.5" customHeight="1">
      <c r="F22" s="6" t="s">
        <v>23</v>
      </c>
      <c r="G22" s="9"/>
      <c r="H22" s="9"/>
      <c r="I22" s="9"/>
      <c r="J22" s="113" t="s">
        <v>5</v>
      </c>
      <c r="K22" s="108"/>
      <c r="L22" s="108"/>
    </row>
  </sheetData>
  <mergeCells count="12">
    <mergeCell ref="A1:C1"/>
    <mergeCell ref="A11:A14"/>
    <mergeCell ref="A9:B10"/>
    <mergeCell ref="A18:A20"/>
    <mergeCell ref="A3:B4"/>
    <mergeCell ref="A6:B7"/>
    <mergeCell ref="I9:J9"/>
    <mergeCell ref="K9:L9"/>
    <mergeCell ref="J22:L22"/>
    <mergeCell ref="C9:D9"/>
    <mergeCell ref="E9:F9"/>
    <mergeCell ref="G9:H9"/>
  </mergeCells>
  <phoneticPr fontId="1"/>
  <printOptions horizontalCentered="1"/>
  <pageMargins left="0.51181102362204722" right="0.51181102362204722" top="0.39370078740157483" bottom="0.39370078740157483" header="0.31496062992125984" footer="0.31496062992125984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zoomScale="87" zoomScaleNormal="87" workbookViewId="0"/>
  </sheetViews>
  <sheetFormatPr defaultRowHeight="18.75"/>
  <cols>
    <col min="1" max="1" width="14.875" customWidth="1"/>
    <col min="2" max="2" width="15.75" customWidth="1"/>
    <col min="3" max="8" width="13.75" customWidth="1"/>
    <col min="9" max="9" width="16.375" customWidth="1"/>
  </cols>
  <sheetData>
    <row r="1" spans="1:9" ht="27" customHeight="1">
      <c r="A1" s="15" t="s">
        <v>50</v>
      </c>
      <c r="H1" s="16"/>
      <c r="I1" s="6"/>
    </row>
    <row r="2" spans="1:9" ht="27" customHeight="1">
      <c r="H2" s="129" t="s">
        <v>43</v>
      </c>
      <c r="I2" s="130"/>
    </row>
    <row r="3" spans="1:9" ht="22.5" customHeight="1"/>
    <row r="4" spans="1:9" ht="30" customHeight="1">
      <c r="A4" s="10" t="s">
        <v>0</v>
      </c>
      <c r="B4" s="11" t="s">
        <v>1</v>
      </c>
      <c r="C4" s="105" t="s">
        <v>2</v>
      </c>
      <c r="D4" s="106"/>
      <c r="E4" s="106"/>
      <c r="F4" s="106"/>
      <c r="G4" s="107"/>
      <c r="H4" s="1"/>
      <c r="I4" s="4"/>
    </row>
    <row r="5" spans="1:9" ht="86.25" customHeight="1" thickBot="1">
      <c r="A5" s="12" t="s">
        <v>3</v>
      </c>
      <c r="B5" s="13" t="s">
        <v>42</v>
      </c>
      <c r="C5" s="13" t="s">
        <v>26</v>
      </c>
      <c r="D5" s="13" t="s">
        <v>27</v>
      </c>
      <c r="E5" s="13" t="s">
        <v>25</v>
      </c>
      <c r="F5" s="13" t="s">
        <v>30</v>
      </c>
      <c r="G5" s="13" t="s">
        <v>28</v>
      </c>
      <c r="H5" s="14" t="s">
        <v>29</v>
      </c>
      <c r="I5" s="96" t="s">
        <v>53</v>
      </c>
    </row>
    <row r="6" spans="1:9" ht="22.5" customHeight="1" thickBot="1">
      <c r="A6" s="101" t="s">
        <v>32</v>
      </c>
      <c r="B6" s="102"/>
      <c r="C6" s="102">
        <f>SUBTOTAL(9,C7:C1000)</f>
        <v>1</v>
      </c>
      <c r="D6" s="102">
        <f t="shared" ref="D6:G6" si="0">SUBTOTAL(9,D7:D1000)</f>
        <v>1</v>
      </c>
      <c r="E6" s="102">
        <f t="shared" si="0"/>
        <v>0</v>
      </c>
      <c r="F6" s="102">
        <f t="shared" si="0"/>
        <v>1</v>
      </c>
      <c r="G6" s="102">
        <f t="shared" si="0"/>
        <v>1</v>
      </c>
      <c r="H6" s="102">
        <f>SUBTOTAL(9,H7:H1000)</f>
        <v>39.900000000000006</v>
      </c>
    </row>
    <row r="7" spans="1:9" ht="22.5" customHeight="1" thickTop="1">
      <c r="A7" s="60"/>
      <c r="B7" s="61">
        <v>1</v>
      </c>
      <c r="C7" s="61">
        <v>1</v>
      </c>
      <c r="D7" s="61"/>
      <c r="E7" s="61"/>
      <c r="F7" s="61"/>
      <c r="G7" s="61">
        <v>1</v>
      </c>
      <c r="H7" s="62">
        <v>30.1</v>
      </c>
    </row>
    <row r="8" spans="1:9" ht="22.5" customHeight="1">
      <c r="A8" s="63"/>
      <c r="B8" s="61">
        <v>2</v>
      </c>
      <c r="C8" s="36"/>
      <c r="D8" s="36">
        <v>1</v>
      </c>
      <c r="E8" s="36"/>
      <c r="F8" s="36"/>
      <c r="G8" s="36"/>
      <c r="H8" s="64">
        <v>0</v>
      </c>
    </row>
    <row r="9" spans="1:9" ht="22.5" customHeight="1">
      <c r="A9" s="63"/>
      <c r="B9" s="61">
        <v>3</v>
      </c>
      <c r="C9" s="36"/>
      <c r="D9" s="36"/>
      <c r="E9" s="36"/>
      <c r="F9" s="36">
        <v>1</v>
      </c>
      <c r="G9" s="36"/>
      <c r="H9" s="64">
        <v>9.8000000000000007</v>
      </c>
    </row>
    <row r="10" spans="1:9" ht="22.5" customHeight="1">
      <c r="A10" s="63"/>
      <c r="B10" s="61">
        <v>4</v>
      </c>
      <c r="C10" s="36"/>
      <c r="D10" s="36"/>
      <c r="E10" s="36"/>
      <c r="F10" s="36"/>
      <c r="G10" s="36"/>
      <c r="H10" s="64"/>
    </row>
    <row r="11" spans="1:9" ht="22.5" customHeight="1">
      <c r="A11" s="63"/>
      <c r="B11" s="61">
        <v>5</v>
      </c>
      <c r="C11" s="36"/>
      <c r="D11" s="36"/>
      <c r="E11" s="36"/>
      <c r="F11" s="36"/>
      <c r="G11" s="36"/>
      <c r="H11" s="64"/>
    </row>
    <row r="12" spans="1:9" ht="22.5" customHeight="1">
      <c r="A12" s="63"/>
      <c r="B12" s="61">
        <v>6</v>
      </c>
      <c r="C12" s="36"/>
      <c r="D12" s="36"/>
      <c r="E12" s="36"/>
      <c r="F12" s="36"/>
      <c r="G12" s="36"/>
      <c r="H12" s="64"/>
    </row>
    <row r="13" spans="1:9" ht="22.5" customHeight="1">
      <c r="A13" s="63"/>
      <c r="B13" s="61">
        <v>7</v>
      </c>
      <c r="C13" s="36"/>
      <c r="D13" s="36"/>
      <c r="E13" s="36"/>
      <c r="F13" s="36"/>
      <c r="G13" s="36"/>
      <c r="H13" s="64"/>
    </row>
    <row r="14" spans="1:9" ht="22.5" customHeight="1">
      <c r="A14" s="63"/>
      <c r="B14" s="61">
        <v>8</v>
      </c>
      <c r="C14" s="36"/>
      <c r="D14" s="36"/>
      <c r="E14" s="36"/>
      <c r="F14" s="36"/>
      <c r="G14" s="36"/>
      <c r="H14" s="64"/>
    </row>
    <row r="15" spans="1:9" ht="22.5" customHeight="1">
      <c r="A15" s="63"/>
      <c r="B15" s="61">
        <v>9</v>
      </c>
      <c r="C15" s="36"/>
      <c r="D15" s="36"/>
      <c r="E15" s="36"/>
      <c r="F15" s="36"/>
      <c r="G15" s="36"/>
      <c r="H15" s="64"/>
    </row>
    <row r="16" spans="1:9" ht="22.5" customHeight="1">
      <c r="A16" s="63"/>
      <c r="B16" s="61">
        <v>10</v>
      </c>
      <c r="C16" s="36"/>
      <c r="D16" s="36"/>
      <c r="E16" s="36"/>
      <c r="F16" s="36"/>
      <c r="G16" s="36"/>
      <c r="H16" s="64"/>
    </row>
    <row r="17" spans="1:8" ht="22.5" customHeight="1">
      <c r="A17" s="63"/>
      <c r="B17" s="61">
        <v>11</v>
      </c>
      <c r="C17" s="39"/>
      <c r="D17" s="39"/>
      <c r="E17" s="39"/>
      <c r="F17" s="39"/>
      <c r="G17" s="39"/>
      <c r="H17" s="65"/>
    </row>
    <row r="18" spans="1:8" ht="22.5" customHeight="1">
      <c r="A18" s="63"/>
      <c r="B18" s="61">
        <v>12</v>
      </c>
      <c r="C18" s="36"/>
      <c r="D18" s="36"/>
      <c r="E18" s="36"/>
      <c r="F18" s="36"/>
      <c r="G18" s="36"/>
      <c r="H18" s="64"/>
    </row>
  </sheetData>
  <mergeCells count="2">
    <mergeCell ref="C4:G4"/>
    <mergeCell ref="H2:I2"/>
  </mergeCells>
  <phoneticPr fontId="1"/>
  <dataValidations count="1">
    <dataValidation type="list" allowBlank="1" showInputMessage="1" showErrorMessage="1" sqref="A7:A18">
      <formula1>$A$5</formula1>
    </dataValidation>
  </dataValidations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zoomScale="87" zoomScaleNormal="87" workbookViewId="0"/>
  </sheetViews>
  <sheetFormatPr defaultRowHeight="18.75"/>
  <cols>
    <col min="1" max="1" width="14.875" customWidth="1"/>
    <col min="2" max="2" width="15.75" customWidth="1"/>
    <col min="3" max="8" width="13.75" customWidth="1"/>
    <col min="9" max="9" width="15.875" customWidth="1"/>
  </cols>
  <sheetData>
    <row r="1" spans="1:9" ht="27" customHeight="1">
      <c r="A1" s="15" t="s">
        <v>51</v>
      </c>
      <c r="H1" s="16"/>
      <c r="I1" s="6"/>
    </row>
    <row r="2" spans="1:9" ht="27" customHeight="1">
      <c r="H2" s="129" t="s">
        <v>43</v>
      </c>
      <c r="I2" s="130"/>
    </row>
    <row r="3" spans="1:9" ht="22.5" customHeight="1">
      <c r="B3" s="2"/>
      <c r="C3" s="3"/>
      <c r="D3" s="3"/>
      <c r="E3" s="3"/>
      <c r="F3" s="3"/>
      <c r="G3" s="3"/>
      <c r="H3" s="3"/>
    </row>
    <row r="4" spans="1:9" ht="30" customHeight="1">
      <c r="A4" s="10" t="s">
        <v>0</v>
      </c>
      <c r="B4" s="11" t="s">
        <v>1</v>
      </c>
      <c r="C4" s="105" t="s">
        <v>2</v>
      </c>
      <c r="D4" s="106"/>
      <c r="E4" s="106"/>
      <c r="F4" s="106"/>
      <c r="G4" s="107"/>
      <c r="H4" s="5"/>
      <c r="I4" s="4"/>
    </row>
    <row r="5" spans="1:9" ht="86.25" customHeight="1" thickBot="1">
      <c r="A5" s="17" t="s">
        <v>6</v>
      </c>
      <c r="B5" s="18" t="s">
        <v>42</v>
      </c>
      <c r="C5" s="18" t="s">
        <v>26</v>
      </c>
      <c r="D5" s="18" t="s">
        <v>27</v>
      </c>
      <c r="E5" s="18" t="s">
        <v>25</v>
      </c>
      <c r="F5" s="13" t="s">
        <v>30</v>
      </c>
      <c r="G5" s="18" t="s">
        <v>28</v>
      </c>
      <c r="H5" s="19" t="s">
        <v>31</v>
      </c>
      <c r="I5" s="96" t="s">
        <v>53</v>
      </c>
    </row>
    <row r="6" spans="1:9" ht="22.5" customHeight="1" thickBot="1">
      <c r="A6" s="103" t="s">
        <v>32</v>
      </c>
      <c r="B6" s="104"/>
      <c r="C6" s="102">
        <f t="shared" ref="C6:H6" si="0">SUBTOTAL(9,C7:C1000)</f>
        <v>4</v>
      </c>
      <c r="D6" s="102">
        <f t="shared" si="0"/>
        <v>1</v>
      </c>
      <c r="E6" s="102">
        <f t="shared" si="0"/>
        <v>0</v>
      </c>
      <c r="F6" s="102">
        <f t="shared" si="0"/>
        <v>1</v>
      </c>
      <c r="G6" s="102">
        <f t="shared" si="0"/>
        <v>2</v>
      </c>
      <c r="H6" s="102">
        <f t="shared" si="0"/>
        <v>24.8</v>
      </c>
    </row>
    <row r="7" spans="1:9" ht="22.5" customHeight="1" thickTop="1">
      <c r="A7" s="52" t="s">
        <v>8</v>
      </c>
      <c r="B7" s="53">
        <v>1</v>
      </c>
      <c r="C7" s="53">
        <v>1</v>
      </c>
      <c r="D7" s="53"/>
      <c r="E7" s="53"/>
      <c r="F7" s="53"/>
      <c r="G7" s="53"/>
      <c r="H7" s="54">
        <v>10.199999999999999</v>
      </c>
    </row>
    <row r="8" spans="1:9" ht="22.5" customHeight="1">
      <c r="A8" s="55" t="s">
        <v>8</v>
      </c>
      <c r="B8" s="56">
        <v>2</v>
      </c>
      <c r="C8" s="56"/>
      <c r="D8" s="56">
        <v>1</v>
      </c>
      <c r="E8" s="56"/>
      <c r="F8" s="56"/>
      <c r="G8" s="56">
        <v>1</v>
      </c>
      <c r="H8" s="57">
        <v>2.4</v>
      </c>
    </row>
    <row r="9" spans="1:9" ht="22.5" customHeight="1">
      <c r="A9" s="55" t="s">
        <v>8</v>
      </c>
      <c r="B9" s="56">
        <v>3</v>
      </c>
      <c r="C9" s="56">
        <v>1</v>
      </c>
      <c r="D9" s="56"/>
      <c r="E9" s="56"/>
      <c r="F9" s="56"/>
      <c r="G9" s="56"/>
      <c r="H9" s="57">
        <v>0</v>
      </c>
    </row>
    <row r="10" spans="1:9" ht="22.5" customHeight="1">
      <c r="A10" s="55" t="s">
        <v>9</v>
      </c>
      <c r="B10" s="56">
        <v>1</v>
      </c>
      <c r="C10" s="56"/>
      <c r="D10" s="56"/>
      <c r="E10" s="56"/>
      <c r="F10" s="56">
        <v>1</v>
      </c>
      <c r="G10" s="56"/>
      <c r="H10" s="57">
        <v>3.6</v>
      </c>
    </row>
    <row r="11" spans="1:9" ht="22.5" customHeight="1">
      <c r="A11" s="55" t="s">
        <v>9</v>
      </c>
      <c r="B11" s="56">
        <v>2</v>
      </c>
      <c r="C11" s="56">
        <v>1</v>
      </c>
      <c r="D11" s="56"/>
      <c r="E11" s="56"/>
      <c r="F11" s="56"/>
      <c r="G11" s="56">
        <v>1</v>
      </c>
      <c r="H11" s="57">
        <v>1.1000000000000001</v>
      </c>
    </row>
    <row r="12" spans="1:9" ht="22.5" customHeight="1">
      <c r="A12" s="55" t="s">
        <v>10</v>
      </c>
      <c r="B12" s="56">
        <v>1</v>
      </c>
      <c r="C12" s="56">
        <v>1</v>
      </c>
      <c r="D12" s="56"/>
      <c r="E12" s="56"/>
      <c r="F12" s="56"/>
      <c r="G12" s="56"/>
      <c r="H12" s="57">
        <v>7.5</v>
      </c>
    </row>
    <row r="13" spans="1:9" ht="22.5" customHeight="1">
      <c r="A13" s="55"/>
      <c r="B13" s="56"/>
      <c r="C13" s="56"/>
      <c r="D13" s="56"/>
      <c r="E13" s="56"/>
      <c r="F13" s="56"/>
      <c r="G13" s="56"/>
      <c r="H13" s="57"/>
    </row>
    <row r="14" spans="1:9" ht="22.5" customHeight="1">
      <c r="A14" s="55"/>
      <c r="B14" s="56"/>
      <c r="C14" s="56"/>
      <c r="D14" s="56"/>
      <c r="E14" s="56"/>
      <c r="F14" s="56"/>
      <c r="G14" s="56"/>
      <c r="H14" s="57"/>
    </row>
    <row r="15" spans="1:9" ht="22.5" customHeight="1">
      <c r="A15" s="55"/>
      <c r="B15" s="56"/>
      <c r="C15" s="56"/>
      <c r="D15" s="56"/>
      <c r="E15" s="56"/>
      <c r="F15" s="56"/>
      <c r="G15" s="56"/>
      <c r="H15" s="57"/>
    </row>
    <row r="16" spans="1:9" ht="22.5" customHeight="1">
      <c r="A16" s="55"/>
      <c r="B16" s="56"/>
      <c r="C16" s="56"/>
      <c r="D16" s="56"/>
      <c r="E16" s="56"/>
      <c r="F16" s="56"/>
      <c r="G16" s="56"/>
      <c r="H16" s="57"/>
    </row>
    <row r="17" spans="1:8" ht="22.5" customHeight="1">
      <c r="A17" s="55"/>
      <c r="B17" s="56"/>
      <c r="C17" s="56"/>
      <c r="D17" s="56"/>
      <c r="E17" s="56"/>
      <c r="F17" s="56"/>
      <c r="G17" s="56"/>
      <c r="H17" s="57"/>
    </row>
    <row r="18" spans="1:8" ht="22.5" customHeight="1">
      <c r="A18" s="55"/>
      <c r="B18" s="56"/>
      <c r="C18" s="56"/>
      <c r="D18" s="56"/>
      <c r="E18" s="56"/>
      <c r="F18" s="56"/>
      <c r="G18" s="56"/>
      <c r="H18" s="57"/>
    </row>
    <row r="19" spans="1:8" ht="22.5" customHeight="1">
      <c r="A19" s="55"/>
      <c r="B19" s="56"/>
      <c r="C19" s="56"/>
      <c r="D19" s="56"/>
      <c r="E19" s="56"/>
      <c r="F19" s="56"/>
      <c r="G19" s="56"/>
      <c r="H19" s="57"/>
    </row>
    <row r="20" spans="1:8" ht="22.5" customHeight="1">
      <c r="A20" s="55"/>
      <c r="B20" s="56"/>
      <c r="C20" s="56"/>
      <c r="D20" s="56"/>
      <c r="E20" s="56"/>
      <c r="F20" s="56"/>
      <c r="G20" s="56"/>
      <c r="H20" s="57"/>
    </row>
    <row r="21" spans="1:8" ht="22.5" customHeight="1">
      <c r="A21" s="55"/>
      <c r="B21" s="56"/>
      <c r="C21" s="56"/>
      <c r="D21" s="56"/>
      <c r="E21" s="56"/>
      <c r="F21" s="56"/>
      <c r="G21" s="56"/>
      <c r="H21" s="57"/>
    </row>
    <row r="22" spans="1:8" ht="22.5" customHeight="1">
      <c r="A22" s="55"/>
      <c r="B22" s="56"/>
      <c r="C22" s="56"/>
      <c r="D22" s="56"/>
      <c r="E22" s="56"/>
      <c r="F22" s="56"/>
      <c r="G22" s="56"/>
      <c r="H22" s="57"/>
    </row>
    <row r="23" spans="1:8" ht="22.5" customHeight="1">
      <c r="A23" s="55"/>
      <c r="B23" s="56"/>
      <c r="C23" s="56"/>
      <c r="D23" s="56"/>
      <c r="E23" s="56"/>
      <c r="F23" s="56"/>
      <c r="G23" s="56"/>
      <c r="H23" s="57"/>
    </row>
  </sheetData>
  <mergeCells count="2">
    <mergeCell ref="C4:G4"/>
    <mergeCell ref="H2:I2"/>
  </mergeCells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原著以外種別!$A$3:$A$5</xm:f>
          </x14:formula1>
          <xm:sqref>A7:A23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view="pageBreakPreview" zoomScale="80" zoomScaleNormal="80" zoomScaleSheetLayoutView="80" workbookViewId="0">
      <selection sqref="A1:C1"/>
    </sheetView>
  </sheetViews>
  <sheetFormatPr defaultRowHeight="18.75"/>
  <cols>
    <col min="2" max="2" width="41.375" customWidth="1"/>
    <col min="3" max="12" width="13.75" customWidth="1"/>
  </cols>
  <sheetData>
    <row r="1" spans="1:12" ht="30" customHeight="1">
      <c r="A1" s="116" t="s">
        <v>55</v>
      </c>
      <c r="B1" s="117"/>
      <c r="C1" s="117"/>
      <c r="L1" s="6"/>
    </row>
    <row r="2" spans="1:12" ht="14.25" customHeight="1" thickBot="1"/>
    <row r="3" spans="1:12" ht="41.25" customHeight="1">
      <c r="A3" s="126" t="s">
        <v>36</v>
      </c>
      <c r="B3" s="121"/>
      <c r="C3" s="28" t="s">
        <v>34</v>
      </c>
      <c r="D3" s="24" t="s">
        <v>35</v>
      </c>
      <c r="E3" s="29" t="s">
        <v>32</v>
      </c>
    </row>
    <row r="4" spans="1:12" ht="41.25" customHeight="1" thickBot="1">
      <c r="A4" s="122"/>
      <c r="B4" s="123"/>
      <c r="C4" s="49"/>
      <c r="D4" s="51"/>
      <c r="E4" s="93">
        <f>C4+D4</f>
        <v>0</v>
      </c>
    </row>
    <row r="5" spans="1:12" ht="15" customHeight="1" thickBot="1">
      <c r="B5" s="20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ht="41.25" customHeight="1">
      <c r="A6" s="126" t="s">
        <v>33</v>
      </c>
      <c r="B6" s="127"/>
      <c r="C6" s="21" t="s">
        <v>37</v>
      </c>
      <c r="D6" s="22" t="s">
        <v>38</v>
      </c>
      <c r="E6" s="22" t="s">
        <v>39</v>
      </c>
      <c r="F6" s="23" t="s">
        <v>40</v>
      </c>
      <c r="G6" s="29" t="s">
        <v>32</v>
      </c>
    </row>
    <row r="7" spans="1:12" ht="41.25" customHeight="1" thickBot="1">
      <c r="A7" s="122"/>
      <c r="B7" s="128"/>
      <c r="C7" s="49"/>
      <c r="D7" s="50"/>
      <c r="E7" s="50"/>
      <c r="F7" s="51"/>
      <c r="G7" s="93">
        <f>C7+D7+E7+F7</f>
        <v>0</v>
      </c>
    </row>
    <row r="8" spans="1:12" ht="15" customHeight="1" thickBot="1">
      <c r="J8" s="32"/>
      <c r="K8" s="33"/>
      <c r="L8" s="33"/>
    </row>
    <row r="9" spans="1:12" ht="41.25" customHeight="1">
      <c r="A9" s="120" t="s">
        <v>41</v>
      </c>
      <c r="B9" s="121"/>
      <c r="C9" s="114" t="s">
        <v>14</v>
      </c>
      <c r="D9" s="115"/>
      <c r="E9" s="109" t="s">
        <v>15</v>
      </c>
      <c r="F9" s="115"/>
      <c r="G9" s="109" t="s">
        <v>16</v>
      </c>
      <c r="H9" s="115"/>
      <c r="I9" s="109" t="s">
        <v>17</v>
      </c>
      <c r="J9" s="110"/>
      <c r="K9" s="111" t="s">
        <v>18</v>
      </c>
      <c r="L9" s="112"/>
    </row>
    <row r="10" spans="1:12" ht="41.25" customHeight="1" thickBot="1">
      <c r="A10" s="122"/>
      <c r="B10" s="123"/>
      <c r="C10" s="27" t="s">
        <v>4</v>
      </c>
      <c r="D10" s="25" t="s">
        <v>13</v>
      </c>
      <c r="E10" s="25" t="s">
        <v>4</v>
      </c>
      <c r="F10" s="25" t="s">
        <v>13</v>
      </c>
      <c r="G10" s="25" t="s">
        <v>4</v>
      </c>
      <c r="H10" s="25" t="s">
        <v>13</v>
      </c>
      <c r="I10" s="25" t="s">
        <v>4</v>
      </c>
      <c r="J10" s="26" t="s">
        <v>13</v>
      </c>
      <c r="K10" s="88" t="s">
        <v>4</v>
      </c>
      <c r="L10" s="89" t="s">
        <v>13</v>
      </c>
    </row>
    <row r="11" spans="1:12" ht="41.25" customHeight="1">
      <c r="A11" s="118" t="s">
        <v>47</v>
      </c>
      <c r="B11" s="77" t="s">
        <v>24</v>
      </c>
      <c r="C11" s="66">
        <f>COUNTIFS('(記入例)様式A【①原著】'!$H$7:$H$1000,"&gt;0",'(記入例)様式A【①原著】'!$C$7:$C$1000,"1")</f>
        <v>1</v>
      </c>
      <c r="D11" s="67">
        <f>SUMIFS('(記入例)様式A【①原著】'!$H$7:$H$1000,'(記入例)様式A【①原著】'!$H$7:$H$1000,"&gt;0",'(記入例)様式A【①原著】'!$C$7:$C$1000,"1")</f>
        <v>30.1</v>
      </c>
      <c r="E11" s="67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C$7:$C$1000,"1")</f>
        <v>1</v>
      </c>
      <c r="F11" s="67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C$7:$C$1000,"1")</f>
        <v>10.199999999999999</v>
      </c>
      <c r="G11" s="67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C$7:$C$1000,"1")</f>
        <v>1</v>
      </c>
      <c r="H11" s="67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C$7:$C$1000,"1")</f>
        <v>1.1000000000000001</v>
      </c>
      <c r="I11" s="67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C$7:$C$1000,"1")</f>
        <v>1</v>
      </c>
      <c r="J11" s="68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C$7:$C$1000,"1")</f>
        <v>7.5</v>
      </c>
      <c r="K11" s="34">
        <f>C11+E11+G11+I11</f>
        <v>4</v>
      </c>
      <c r="L11" s="35">
        <f>D11+F11+H11+J11</f>
        <v>48.9</v>
      </c>
    </row>
    <row r="12" spans="1:12" ht="41.25" customHeight="1">
      <c r="A12" s="119"/>
      <c r="B12" s="78" t="s">
        <v>11</v>
      </c>
      <c r="C12" s="44">
        <f>COUNTIFS('(記入例)様式A【①原著】'!$H$7:$H$1000,"&gt;0",'(記入例)様式A【①原著】'!$D$7:$D$1000,"1")</f>
        <v>0</v>
      </c>
      <c r="D12" s="45">
        <f>SUMIFS('(記入例)様式A【①原著】'!$H$7:$H$1000,'(記入例)様式A【①原著】'!$H$7:$H$1000,"&gt;0",'(記入例)様式A【①原著】'!$D$7:$D$1000,"1")</f>
        <v>0</v>
      </c>
      <c r="E12" s="45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D$7:$D$1000,"1")</f>
        <v>1</v>
      </c>
      <c r="F12" s="45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D$7:$D$1000,"1")</f>
        <v>2.4</v>
      </c>
      <c r="G12" s="45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D$7:$D$1000,"1")</f>
        <v>0</v>
      </c>
      <c r="H12" s="45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D$7:$D$1000,"1")</f>
        <v>0</v>
      </c>
      <c r="I12" s="45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D$7:$D$1000,"1")</f>
        <v>0</v>
      </c>
      <c r="J12" s="46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D$7:$D$1000,"1")</f>
        <v>0</v>
      </c>
      <c r="K12" s="37">
        <f t="shared" ref="K12:L14" si="0">C12+E12+G12+I12</f>
        <v>1</v>
      </c>
      <c r="L12" s="38">
        <f t="shared" si="0"/>
        <v>2.4</v>
      </c>
    </row>
    <row r="13" spans="1:12" ht="41.25" customHeight="1">
      <c r="A13" s="119"/>
      <c r="B13" s="78" t="s">
        <v>12</v>
      </c>
      <c r="C13" s="44">
        <f>COUNTIFS('(記入例)様式A【①原著】'!$H$7:$H$1000,"&gt;0",'(記入例)様式A【①原著】'!$E$7:$E$1000,"1")</f>
        <v>0</v>
      </c>
      <c r="D13" s="45">
        <f>SUMIFS('(記入例)様式A【①原著】'!$H$7:$H$1000,'(記入例)様式A【①原著】'!$H$7:$H$1000,"&gt;0",'(記入例)様式A【①原著】'!$E$7:$E$1000,"1")</f>
        <v>0</v>
      </c>
      <c r="E13" s="45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E$7:$E$1000,"1")</f>
        <v>0</v>
      </c>
      <c r="F13" s="45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E$7:$E$1000,"1")</f>
        <v>0</v>
      </c>
      <c r="G13" s="45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E$7:$E$1000,"1")</f>
        <v>0</v>
      </c>
      <c r="H13" s="45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E$7:$E$1000,"1")</f>
        <v>0</v>
      </c>
      <c r="I13" s="45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E$7:$E$1000,"1")</f>
        <v>0</v>
      </c>
      <c r="J13" s="46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E$7:$E$1000,"1")</f>
        <v>0</v>
      </c>
      <c r="K13" s="37">
        <f t="shared" si="0"/>
        <v>0</v>
      </c>
      <c r="L13" s="38">
        <f t="shared" si="0"/>
        <v>0</v>
      </c>
    </row>
    <row r="14" spans="1:12" ht="41.25" customHeight="1">
      <c r="A14" s="119"/>
      <c r="B14" s="79" t="s">
        <v>44</v>
      </c>
      <c r="C14" s="69">
        <f>COUNTIFS('(記入例)様式A【①原著】'!$H$7:$H$1000,"&gt;0",'(記入例)様式A【①原著】'!$F$7:$F$1000,"1")</f>
        <v>1</v>
      </c>
      <c r="D14" s="70">
        <f>SUMIFS('(記入例)様式A【①原著】'!$H$7:$H$1000,'(記入例)様式A【①原著】'!$H$7:$H$1000,"&gt;0",'(記入例)様式A【①原著】'!$F$7:$F$1000,"1")</f>
        <v>9.8000000000000007</v>
      </c>
      <c r="E14" s="70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F$7:$F$1000,"1")</f>
        <v>0</v>
      </c>
      <c r="F14" s="70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F$7:$F$1000,"1")</f>
        <v>0</v>
      </c>
      <c r="G14" s="70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F$7:$F$1000,"1")</f>
        <v>1</v>
      </c>
      <c r="H14" s="70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F$7:$F$1000,"1")</f>
        <v>3.6</v>
      </c>
      <c r="I14" s="70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F$7:$F$1000,"1")</f>
        <v>0</v>
      </c>
      <c r="J14" s="71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F$7:$F$1000,"1")</f>
        <v>0</v>
      </c>
      <c r="K14" s="90">
        <f t="shared" si="0"/>
        <v>2</v>
      </c>
      <c r="L14" s="91">
        <f t="shared" si="0"/>
        <v>13.4</v>
      </c>
    </row>
    <row r="15" spans="1:12" ht="41.25" customHeight="1">
      <c r="A15" s="81" t="s">
        <v>46</v>
      </c>
      <c r="B15" s="79" t="s">
        <v>49</v>
      </c>
      <c r="C15" s="69">
        <f>COUNTIF('(記入例)様式A【①原著】'!$H$7:$H$1000,"0")</f>
        <v>1</v>
      </c>
      <c r="D15" s="82"/>
      <c r="E15" s="70">
        <f>COUNTIFS('(記入例)様式B【②総説、③症例報告、④その他論文】'!$A$7:$A$1000,"②総説",'(記入例)様式B【②総説、③症例報告、④その他論文】'!$H$7:$H$1000,"0")</f>
        <v>1</v>
      </c>
      <c r="F15" s="82"/>
      <c r="G15" s="70">
        <f>COUNTIFS('(記入例)様式B【②総説、③症例報告、④その他論文】'!$A$7:$A$1000,"③症例報告",'(記入例)様式B【②総説、③症例報告、④その他論文】'!$H$7:$H$1000,"0")</f>
        <v>0</v>
      </c>
      <c r="H15" s="82"/>
      <c r="I15" s="70">
        <f>COUNTIFS('(記入例)様式B【②総説、③症例報告、④その他論文】'!$A$7:$A$1000,"④その他",'(記入例)様式B【②総説、③症例報告、④その他論文】'!$H$7:$H$1000,"0")</f>
        <v>0</v>
      </c>
      <c r="J15" s="83"/>
      <c r="K15" s="90">
        <f>C15+E15+G15+I15</f>
        <v>2</v>
      </c>
      <c r="L15" s="92"/>
    </row>
    <row r="16" spans="1:12" ht="41.25" customHeight="1" thickBot="1">
      <c r="A16" s="84"/>
      <c r="B16" s="87" t="s">
        <v>45</v>
      </c>
      <c r="C16" s="94">
        <f>C11+C12+C13+C14+C15</f>
        <v>3</v>
      </c>
      <c r="D16" s="41">
        <f>D11+D12+D13+D14</f>
        <v>39.900000000000006</v>
      </c>
      <c r="E16" s="41">
        <f>E11+E12+E13+E14+E15</f>
        <v>3</v>
      </c>
      <c r="F16" s="41">
        <f>F11+F12+F13+F14</f>
        <v>12.6</v>
      </c>
      <c r="G16" s="41">
        <f>G11+G12+G13+G14+G15</f>
        <v>2</v>
      </c>
      <c r="H16" s="41">
        <f>H11+H12+H13+H14</f>
        <v>4.7</v>
      </c>
      <c r="I16" s="41">
        <f>I11+I12+I13+I14+I15</f>
        <v>1</v>
      </c>
      <c r="J16" s="95">
        <f>J11+J12+J13+J14</f>
        <v>7.5</v>
      </c>
      <c r="K16" s="40">
        <f>K11+K12+K13+K14+K15</f>
        <v>9</v>
      </c>
      <c r="L16" s="43">
        <f>L11+L12+L13+L14</f>
        <v>64.7</v>
      </c>
    </row>
    <row r="17" spans="1:12" ht="41.25" customHeight="1" thickTop="1">
      <c r="A17" s="73"/>
      <c r="B17" s="72" t="s">
        <v>19</v>
      </c>
      <c r="C17" s="30"/>
      <c r="D17" s="30"/>
      <c r="E17" s="30"/>
      <c r="F17" s="30"/>
      <c r="G17" s="30"/>
      <c r="H17" s="30"/>
      <c r="I17" s="30"/>
      <c r="J17" s="30"/>
      <c r="K17" s="30"/>
      <c r="L17" s="31"/>
    </row>
    <row r="18" spans="1:12" ht="41.25" customHeight="1">
      <c r="A18" s="124" t="s">
        <v>47</v>
      </c>
      <c r="B18" s="80" t="s">
        <v>20</v>
      </c>
      <c r="C18" s="44">
        <f>COUNTIFS('(記入例)様式A【①原著】'!$H$7:$H$1000,"&gt;0",'(記入例)様式A【①原著】'!$D$7:$D$1000,"1",'(記入例)様式A【①原著】'!$G$7:$G$1000,"1")</f>
        <v>0</v>
      </c>
      <c r="D18" s="45">
        <f>SUMIFS('(記入例)様式A【①原著】'!$H$7:$H$1000,'(記入例)様式A【①原著】'!$H$7:$H$1000,"&gt;0",'(記入例)様式A【①原著】'!$D$7:$D$1000,"1",'(記入例)様式A【①原著】'!$G$7:$G$1000,"1")</f>
        <v>0</v>
      </c>
      <c r="E18" s="45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1</v>
      </c>
      <c r="F18" s="45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2.4</v>
      </c>
      <c r="G18" s="45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0</v>
      </c>
      <c r="H18" s="45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0</v>
      </c>
      <c r="I18" s="45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0</v>
      </c>
      <c r="J18" s="46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0</v>
      </c>
      <c r="K18" s="37">
        <f>C18+E18+G18+I18</f>
        <v>1</v>
      </c>
      <c r="L18" s="38">
        <f>D18+F18+H18+J18</f>
        <v>2.4</v>
      </c>
    </row>
    <row r="19" spans="1:12" ht="41.25" customHeight="1">
      <c r="A19" s="119"/>
      <c r="B19" s="80" t="s">
        <v>21</v>
      </c>
      <c r="C19" s="44">
        <f>COUNTIFS('(記入例)様式A【①原著】'!$H$7:$H$1000,"&gt;0",'(記入例)様式A【①原著】'!$E$7:$E$1000,"1",'(記入例)様式A【①原著】'!$G$7:$G$1000,"1")</f>
        <v>0</v>
      </c>
      <c r="D19" s="45">
        <f>SUMIFS('(記入例)様式A【①原著】'!$H$7:$H$1000,'(記入例)様式A【①原著】'!$H$7:$H$1000,"&gt;0",'(記入例)様式A【①原著】'!$E$7:$E$1000,"1",'(記入例)様式A【①原著】'!$G$7:$G$1000,"1")</f>
        <v>0</v>
      </c>
      <c r="E19" s="45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F19" s="45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G19" s="45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H19" s="45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I19" s="45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J19" s="46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K19" s="37">
        <f t="shared" ref="K19:L20" si="1">C19+E19+G19+I19</f>
        <v>0</v>
      </c>
      <c r="L19" s="38">
        <f t="shared" si="1"/>
        <v>0</v>
      </c>
    </row>
    <row r="20" spans="1:12" ht="41.25" customHeight="1" thickBot="1">
      <c r="A20" s="125"/>
      <c r="B20" s="85" t="s">
        <v>22</v>
      </c>
      <c r="C20" s="49">
        <f>COUNTIFS('(記入例)様式A【①原著】'!$H$7:$H$1000,"&gt;0",'(記入例)様式A【①原著】'!$F$7:$F$1000,"1",'(記入例)様式A【①原著】'!$G$7:$G$1000,"1")</f>
        <v>0</v>
      </c>
      <c r="D20" s="50">
        <f>SUMIFS('(記入例)様式A【①原著】'!$H$7:$H$1000,'(記入例)様式A【①原著】'!$H$7:$H$1000,"&gt;0",'(記入例)様式A【①原著】'!$F$7:$F$1000,"1",'(記入例)様式A【①原著】'!$G$7:$G$1000,"1")</f>
        <v>0</v>
      </c>
      <c r="E20" s="50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F20" s="50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G20" s="50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H20" s="50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I20" s="50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J20" s="86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K20" s="47">
        <f t="shared" si="1"/>
        <v>0</v>
      </c>
      <c r="L20" s="48">
        <f t="shared" si="1"/>
        <v>0</v>
      </c>
    </row>
    <row r="21" spans="1:12" ht="23.25" customHeight="1">
      <c r="A21" s="74"/>
      <c r="B21" s="75"/>
      <c r="C21" s="76"/>
      <c r="D21" s="76"/>
      <c r="E21" s="76"/>
      <c r="F21" s="76"/>
      <c r="G21" s="76"/>
      <c r="H21" s="76"/>
      <c r="I21" s="76"/>
      <c r="J21" s="76"/>
      <c r="K21" s="76"/>
      <c r="L21" s="76"/>
    </row>
    <row r="22" spans="1:12" ht="46.5" customHeight="1">
      <c r="F22" s="6" t="s">
        <v>23</v>
      </c>
      <c r="G22" s="9"/>
      <c r="H22" s="9"/>
      <c r="I22" s="9"/>
      <c r="J22" s="113" t="s">
        <v>43</v>
      </c>
      <c r="K22" s="108"/>
      <c r="L22" s="108"/>
    </row>
  </sheetData>
  <mergeCells count="12">
    <mergeCell ref="J22:L22"/>
    <mergeCell ref="A1:C1"/>
    <mergeCell ref="A3:B4"/>
    <mergeCell ref="A6:B7"/>
    <mergeCell ref="A9:B10"/>
    <mergeCell ref="C9:D9"/>
    <mergeCell ref="E9:F9"/>
    <mergeCell ref="G9:H9"/>
    <mergeCell ref="I9:J9"/>
    <mergeCell ref="K9:L9"/>
    <mergeCell ref="A11:A14"/>
    <mergeCell ref="A18:A20"/>
  </mergeCells>
  <phoneticPr fontId="1"/>
  <printOptions horizontalCentered="1"/>
  <pageMargins left="0.51181102362204722" right="0.51181102362204722" top="0.39370078740157483" bottom="0.39370078740157483" header="0.31496062992125984" footer="0.31496062992125984"/>
  <pageSetup paperSize="9" scale="6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5"/>
  <sheetViews>
    <sheetView workbookViewId="0">
      <selection activeCell="I23" sqref="I23"/>
    </sheetView>
  </sheetViews>
  <sheetFormatPr defaultRowHeight="18.75"/>
  <cols>
    <col min="1" max="1" width="11" bestFit="1" customWidth="1"/>
  </cols>
  <sheetData>
    <row r="2" spans="1:1">
      <c r="A2" t="s">
        <v>7</v>
      </c>
    </row>
    <row r="3" spans="1:1">
      <c r="A3" t="s">
        <v>8</v>
      </c>
    </row>
    <row r="4" spans="1:1">
      <c r="A4" t="s">
        <v>9</v>
      </c>
    </row>
    <row r="5" spans="1:1">
      <c r="A5" t="s">
        <v>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様式A【①原著】</vt:lpstr>
      <vt:lpstr>様式B【②総説、③症例報告、④その他論文】</vt:lpstr>
      <vt:lpstr>様式C【著書・学術論文業績集計表】</vt:lpstr>
      <vt:lpstr>(記入例)様式A【①原著】</vt:lpstr>
      <vt:lpstr>(記入例)様式B【②総説、③症例報告、④その他論文】</vt:lpstr>
      <vt:lpstr>(記入例)様式C【著書・学術論文業績集計表】</vt:lpstr>
      <vt:lpstr>原著以外種別</vt:lpstr>
      <vt:lpstr>'(記入例)様式C【著書・学術論文業績集計表】'!Print_Area</vt:lpstr>
      <vt:lpstr>様式C【著書・学術論文業績集計表】!Print_Area</vt:lpstr>
      <vt:lpstr>'(記入例)様式A【①原著】'!Print_Titles</vt:lpstr>
      <vt:lpstr>'(記入例)様式B【②総説、③症例報告、④その他論文】'!Print_Titles</vt:lpstr>
      <vt:lpstr>様式A【①原著】!Print_Titles</vt:lpstr>
      <vt:lpstr>'様式B【②総説、③症例報告、④その他論文】'!Print_Titles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jinji06</dc:creator>
  <cp:lastModifiedBy>jinji</cp:lastModifiedBy>
  <cp:lastPrinted>2025-06-07T01:45:00Z</cp:lastPrinted>
  <dcterms:created xsi:type="dcterms:W3CDTF">2015-06-05T18:19:34Z</dcterms:created>
  <dcterms:modified xsi:type="dcterms:W3CDTF">2025-10-22T03:56:02Z</dcterms:modified>
</cp:coreProperties>
</file>